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EXTENSION\Variety Trials\"/>
    </mc:Choice>
  </mc:AlternateContent>
  <xr:revisionPtr revIDLastSave="0" documentId="13_ncr:1_{2F467622-3CE5-4A15-AC42-63094F4D0B6E}" xr6:coauthVersionLast="45" xr6:coauthVersionMax="45" xr10:uidLastSave="{00000000-0000-0000-0000-000000000000}"/>
  <workbookProtection workbookAlgorithmName="SHA-512" workbookHashValue="5/mDmZqTRzi/lglLFe33yWqFqRTmeiKu0rKXrEQMDQEJNnTwoAuXsAs1xfDwL5+FEEjRie86SgJO1r3HAShmlg==" workbookSaltValue="fAwH6q6M1luUKeMD96sqFA==" workbookSpinCount="100000" lockStructure="1"/>
  <bookViews>
    <workbookView xWindow="-28920" yWindow="-120" windowWidth="29040" windowHeight="15840" xr2:uid="{D5C94A7F-1A0A-484B-B427-2FDE5BBFFFEE}"/>
  </bookViews>
  <sheets>
    <sheet name="How to read the graphs" sheetId="14" r:id="rId1"/>
    <sheet name="All Varieties All sites Tables" sheetId="6" state="hidden" r:id="rId2"/>
    <sheet name="Mulgrave" sheetId="9" r:id="rId3"/>
    <sheet name="Millaroo" sheetId="10" r:id="rId4"/>
    <sheet name="Rita Island" sheetId="11" r:id="rId5"/>
    <sheet name="Upper Haughton" sheetId="13" r:id="rId6"/>
    <sheet name="Aerodrome" sheetId="7" r:id="rId7"/>
    <sheet name="Iona" sheetId="8" r:id="rId8"/>
    <sheet name="Stockham Rd" sheetId="12" r:id="rId9"/>
    <sheet name="WSRA17&amp;SRA23 Tables" sheetId="1" state="hidden" r:id="rId10"/>
  </sheets>
  <externalReferences>
    <externalReference r:id="rId11"/>
  </externalReferences>
  <definedNames>
    <definedName name="_xlnm.Print_Area" localSheetId="0">'How to read the graphs'!$A$1:$A$79</definedName>
    <definedName name="_xlnm.Print_Area" localSheetId="2">Mulgrave!$A$1:$Y$121</definedName>
    <definedName name="_xlnm.Print_Titles" localSheetId="1">'All Varieties All sites Tables'!$1:$1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8" l="1"/>
  <c r="E54" i="8"/>
  <c r="F14" i="8"/>
  <c r="E14" i="8"/>
  <c r="G53" i="7"/>
  <c r="F53" i="7"/>
  <c r="E53" i="7"/>
  <c r="G14" i="7"/>
  <c r="F14" i="7"/>
  <c r="E14" i="7"/>
  <c r="F53" i="13"/>
  <c r="E53" i="13"/>
  <c r="F14" i="13"/>
  <c r="E14" i="13"/>
  <c r="E53" i="12"/>
  <c r="E14" i="12"/>
  <c r="F52" i="11"/>
  <c r="E52" i="11"/>
  <c r="D52" i="11"/>
  <c r="F14" i="11"/>
  <c r="E14" i="11"/>
  <c r="D14" i="11"/>
  <c r="F52" i="10"/>
  <c r="E52" i="10"/>
  <c r="D52" i="10"/>
  <c r="F14" i="10"/>
  <c r="E14" i="10"/>
  <c r="D14" i="10"/>
  <c r="E51" i="9"/>
  <c r="D51" i="9"/>
  <c r="C51" i="9"/>
  <c r="E13" i="9"/>
  <c r="D13" i="9"/>
  <c r="C13" i="9"/>
  <c r="X40" i="6" l="1"/>
  <c r="Y34" i="6"/>
  <c r="X34" i="6"/>
  <c r="X28" i="6"/>
  <c r="X16" i="6"/>
  <c r="W16" i="6"/>
  <c r="X10" i="6"/>
  <c r="W10" i="6"/>
  <c r="W5" i="6"/>
  <c r="V5" i="6"/>
  <c r="O40" i="6"/>
  <c r="N40" i="6"/>
  <c r="P34" i="6"/>
  <c r="O34" i="6"/>
  <c r="N34" i="6"/>
  <c r="O28" i="6"/>
  <c r="N28" i="6"/>
  <c r="N22" i="6"/>
  <c r="O16" i="6"/>
  <c r="N16" i="6"/>
  <c r="M16" i="6"/>
  <c r="O10" i="6"/>
  <c r="N10" i="6"/>
  <c r="M10" i="6"/>
  <c r="N5" i="6"/>
  <c r="M5" i="6"/>
  <c r="L5" i="6"/>
  <c r="F40" i="6"/>
  <c r="E40" i="6"/>
  <c r="E34" i="6"/>
  <c r="G34" i="6"/>
  <c r="F34" i="6"/>
  <c r="F28" i="6"/>
  <c r="E28" i="6"/>
  <c r="E22" i="6"/>
  <c r="F16" i="6"/>
  <c r="E16" i="6"/>
  <c r="D16" i="6"/>
  <c r="F10" i="6"/>
  <c r="E10" i="6"/>
  <c r="D10" i="6"/>
  <c r="E5" i="6"/>
  <c r="D5" i="6"/>
  <c r="C5" i="6"/>
  <c r="P34" i="1" l="1"/>
  <c r="N34" i="1"/>
  <c r="H34" i="1"/>
  <c r="F34" i="1"/>
  <c r="P28" i="1"/>
  <c r="O28" i="1"/>
  <c r="N28" i="1"/>
  <c r="H28" i="1"/>
  <c r="G28" i="1"/>
  <c r="F28" i="1"/>
  <c r="P22" i="1"/>
  <c r="N22" i="1"/>
  <c r="H22" i="1"/>
  <c r="F22" i="1"/>
  <c r="P16" i="1"/>
  <c r="O16" i="1"/>
  <c r="N16" i="1"/>
  <c r="H16" i="1"/>
  <c r="G16" i="1"/>
  <c r="F16" i="1"/>
  <c r="P10" i="1"/>
  <c r="O10" i="1"/>
  <c r="N10" i="1"/>
  <c r="H10" i="1"/>
  <c r="G10" i="1"/>
  <c r="F10" i="1"/>
  <c r="P5" i="1"/>
  <c r="O5" i="1"/>
  <c r="N5" i="1"/>
  <c r="H5" i="1"/>
  <c r="G5" i="1"/>
  <c r="F5" i="1"/>
</calcChain>
</file>

<file path=xl/sharedStrings.xml><?xml version="1.0" encoding="utf-8"?>
<sst xmlns="http://schemas.openxmlformats.org/spreadsheetml/2006/main" count="697" uniqueCount="99">
  <si>
    <t>Cumulative performance (TCH) of WSRA17 &amp; SRA23</t>
  </si>
  <si>
    <t>Cumulative performance (TSH) of WSRA17 &amp; SRA23</t>
  </si>
  <si>
    <t>Mulgrave</t>
  </si>
  <si>
    <t>Plant</t>
  </si>
  <si>
    <t>Total</t>
  </si>
  <si>
    <t>Trial av all</t>
  </si>
  <si>
    <t>Av excl 23</t>
  </si>
  <si>
    <t>Av excl 17</t>
  </si>
  <si>
    <t>Q183</t>
  </si>
  <si>
    <t>SRA23</t>
  </si>
  <si>
    <t>WSRA17</t>
  </si>
  <si>
    <t>Millaroo</t>
  </si>
  <si>
    <t>Ratoon 1</t>
  </si>
  <si>
    <t>Q240</t>
  </si>
  <si>
    <t>SRA8</t>
  </si>
  <si>
    <t>Rita Island</t>
  </si>
  <si>
    <t>KQ228</t>
  </si>
  <si>
    <t>Upper Haughton</t>
  </si>
  <si>
    <t>Ratoon 2</t>
  </si>
  <si>
    <t>Aerodrome</t>
  </si>
  <si>
    <t>Fredericksfield</t>
  </si>
  <si>
    <t>Q232</t>
  </si>
  <si>
    <t>Q253</t>
  </si>
  <si>
    <t>Cumulative Performance (TCH), All varieties, all sites</t>
  </si>
  <si>
    <t>Cumulative Performance (TSH), All varieties, all sites</t>
  </si>
  <si>
    <t>Cumulative Performance (CCS), All varieties, all sites</t>
  </si>
  <si>
    <t>Hesp</t>
  </si>
  <si>
    <t>Cervoni</t>
  </si>
  <si>
    <t>Searle</t>
  </si>
  <si>
    <t>Haughton Sugar Co</t>
  </si>
  <si>
    <t>Q208</t>
  </si>
  <si>
    <t>Marson</t>
  </si>
  <si>
    <t>Tasselli</t>
  </si>
  <si>
    <t>Vass</t>
  </si>
  <si>
    <t>Lucas</t>
  </si>
  <si>
    <t>Ratoon 3</t>
  </si>
  <si>
    <t>Ratoon 4</t>
  </si>
  <si>
    <t>QA04-1448</t>
  </si>
  <si>
    <t>Pozzebon</t>
  </si>
  <si>
    <t>Trial Average</t>
  </si>
  <si>
    <t>Average all except SRA23</t>
  </si>
  <si>
    <t>Average all except WSRA17</t>
  </si>
  <si>
    <t>Average CCS/variety</t>
  </si>
  <si>
    <t>Variety</t>
  </si>
  <si>
    <t>SCROLL DOWN TO SEE TONNES SUGAR &amp; CCS RESULTS</t>
  </si>
  <si>
    <r>
      <t>Site:</t>
    </r>
    <r>
      <rPr>
        <sz val="11"/>
        <color theme="1"/>
        <rFont val="Calibri"/>
        <family val="2"/>
        <scheme val="minor"/>
      </rPr>
      <t xml:space="preserve"> Mulgrave</t>
    </r>
  </si>
  <si>
    <r>
      <t>Soil Type:</t>
    </r>
    <r>
      <rPr>
        <sz val="11"/>
        <color theme="1"/>
        <rFont val="Calibri"/>
        <family val="2"/>
        <scheme val="minor"/>
      </rPr>
      <t xml:space="preserve"> Sodic duplex at the top of the block and medium to heavy cracking clay at the bottom (sodic duplex – cracking clay)</t>
    </r>
  </si>
  <si>
    <r>
      <t>Planted:</t>
    </r>
    <r>
      <rPr>
        <sz val="11"/>
        <color theme="1"/>
        <rFont val="Calibri"/>
        <family val="2"/>
        <scheme val="minor"/>
      </rPr>
      <t xml:space="preserve"> August 2018</t>
    </r>
  </si>
  <si>
    <r>
      <t>Plant cane harvest:</t>
    </r>
    <r>
      <rPr>
        <sz val="11"/>
        <color theme="1"/>
        <rFont val="Calibri"/>
        <family val="2"/>
        <scheme val="minor"/>
      </rPr>
      <t xml:space="preserve"> October 2019</t>
    </r>
  </si>
  <si>
    <t>Tonnes cane per hectare</t>
  </si>
  <si>
    <t>Tonnes sugar per hectare</t>
  </si>
  <si>
    <t>CCS</t>
  </si>
  <si>
    <r>
      <t xml:space="preserve">Site: </t>
    </r>
    <r>
      <rPr>
        <sz val="11"/>
        <color theme="1"/>
        <rFont val="Calibri"/>
        <family val="2"/>
        <scheme val="minor"/>
      </rPr>
      <t>Millaroo</t>
    </r>
  </si>
  <si>
    <r>
      <t xml:space="preserve">Soil Type: </t>
    </r>
    <r>
      <rPr>
        <sz val="11"/>
        <color theme="1"/>
        <rFont val="Calibri"/>
        <family val="2"/>
        <scheme val="minor"/>
      </rPr>
      <t>Light sandy to bulldusty soil over clay (non-sodic duplex)</t>
    </r>
  </si>
  <si>
    <r>
      <t xml:space="preserve">Planted: </t>
    </r>
    <r>
      <rPr>
        <sz val="11"/>
        <color theme="1"/>
        <rFont val="Calibri"/>
        <family val="2"/>
        <scheme val="minor"/>
      </rPr>
      <t>August 2017</t>
    </r>
  </si>
  <si>
    <r>
      <t xml:space="preserve">Plant cane harvest: </t>
    </r>
    <r>
      <rPr>
        <sz val="11"/>
        <color theme="1"/>
        <rFont val="Calibri"/>
        <family val="2"/>
        <scheme val="minor"/>
      </rPr>
      <t>October 2018</t>
    </r>
  </si>
  <si>
    <r>
      <t xml:space="preserve">First ratoon harvest: </t>
    </r>
    <r>
      <rPr>
        <sz val="11"/>
        <color theme="1"/>
        <rFont val="Calibri"/>
        <family val="2"/>
        <scheme val="minor"/>
      </rPr>
      <t>August 2019</t>
    </r>
  </si>
  <si>
    <r>
      <t>Site:</t>
    </r>
    <r>
      <rPr>
        <sz val="11"/>
        <color theme="1"/>
        <rFont val="Calibri"/>
        <family val="2"/>
        <scheme val="minor"/>
      </rPr>
      <t xml:space="preserve"> Rita Island</t>
    </r>
  </si>
  <si>
    <r>
      <t>Soil Type:</t>
    </r>
    <r>
      <rPr>
        <sz val="11"/>
        <color theme="1"/>
        <rFont val="Calibri"/>
        <family val="2"/>
        <scheme val="minor"/>
      </rPr>
      <t xml:space="preserve"> Delta clay , clay loam (non-cracking clay or clay loam)</t>
    </r>
  </si>
  <si>
    <r>
      <t>Planted:</t>
    </r>
    <r>
      <rPr>
        <sz val="11"/>
        <color theme="1"/>
        <rFont val="Calibri"/>
        <family val="2"/>
        <scheme val="minor"/>
      </rPr>
      <t xml:space="preserve"> April 2017</t>
    </r>
  </si>
  <si>
    <r>
      <t>Plant cane harvest</t>
    </r>
    <r>
      <rPr>
        <sz val="11"/>
        <color theme="1"/>
        <rFont val="Calibri"/>
        <family val="2"/>
        <scheme val="minor"/>
      </rPr>
      <t>: July 2018</t>
    </r>
  </si>
  <si>
    <r>
      <t>First ratoon harvest:</t>
    </r>
    <r>
      <rPr>
        <sz val="11"/>
        <color theme="1"/>
        <rFont val="Calibri"/>
        <family val="2"/>
        <scheme val="minor"/>
      </rPr>
      <t xml:space="preserve"> August 2019</t>
    </r>
  </si>
  <si>
    <r>
      <t>Site:</t>
    </r>
    <r>
      <rPr>
        <sz val="11"/>
        <color theme="1"/>
        <rFont val="Calibri"/>
        <family val="2"/>
        <scheme val="minor"/>
      </rPr>
      <t xml:space="preserve"> Upper Haughton</t>
    </r>
  </si>
  <si>
    <r>
      <t>Soil Type:</t>
    </r>
    <r>
      <rPr>
        <sz val="11"/>
        <color theme="1"/>
        <rFont val="Calibri"/>
        <family val="2"/>
        <scheme val="minor"/>
      </rPr>
      <t xml:space="preserve"> Clay loam over light to medium clay (non-sodic duplex)</t>
    </r>
  </si>
  <si>
    <r>
      <t>Planted:</t>
    </r>
    <r>
      <rPr>
        <sz val="11"/>
        <color theme="1"/>
        <rFont val="Calibri"/>
        <family val="2"/>
        <scheme val="minor"/>
      </rPr>
      <t xml:space="preserve"> March 2016</t>
    </r>
  </si>
  <si>
    <r>
      <t xml:space="preserve">Plant cane harvest: </t>
    </r>
    <r>
      <rPr>
        <sz val="11"/>
        <color theme="1"/>
        <rFont val="Calibri"/>
        <family val="2"/>
        <scheme val="minor"/>
      </rPr>
      <t>July 2017</t>
    </r>
  </si>
  <si>
    <r>
      <t>First ratoon harvest:</t>
    </r>
    <r>
      <rPr>
        <sz val="11"/>
        <color theme="1"/>
        <rFont val="Calibri"/>
        <family val="2"/>
        <scheme val="minor"/>
      </rPr>
      <t xml:space="preserve"> July 2018</t>
    </r>
  </si>
  <si>
    <r>
      <t>Second ratoon harvest:</t>
    </r>
    <r>
      <rPr>
        <sz val="11"/>
        <color theme="1"/>
        <rFont val="Calibri"/>
        <family val="2"/>
        <scheme val="minor"/>
      </rPr>
      <t xml:space="preserve"> August 2019</t>
    </r>
  </si>
  <si>
    <r>
      <t>Site:</t>
    </r>
    <r>
      <rPr>
        <sz val="11"/>
        <color theme="1"/>
        <rFont val="Calibri"/>
        <family val="2"/>
        <scheme val="minor"/>
      </rPr>
      <t xml:space="preserve"> Aerodrome</t>
    </r>
  </si>
  <si>
    <r>
      <t>Soil Type:</t>
    </r>
    <r>
      <rPr>
        <sz val="11"/>
        <color theme="1"/>
        <rFont val="Calibri"/>
        <family val="2"/>
        <scheme val="minor"/>
      </rPr>
      <t xml:space="preserve"> Light to medium cracking clay (cracking clays)</t>
    </r>
  </si>
  <si>
    <r>
      <t>Planted:</t>
    </r>
    <r>
      <rPr>
        <sz val="11"/>
        <color theme="1"/>
        <rFont val="Calibri"/>
        <family val="2"/>
        <scheme val="minor"/>
      </rPr>
      <t xml:space="preserve"> May 2016</t>
    </r>
  </si>
  <si>
    <r>
      <t xml:space="preserve">Plant cane harvest: </t>
    </r>
    <r>
      <rPr>
        <sz val="11"/>
        <color theme="1"/>
        <rFont val="Calibri"/>
        <family val="2"/>
        <scheme val="minor"/>
      </rPr>
      <t>August 2017</t>
    </r>
  </si>
  <si>
    <r>
      <t>First ratoon harvest:</t>
    </r>
    <r>
      <rPr>
        <sz val="11"/>
        <color theme="1"/>
        <rFont val="Calibri"/>
        <family val="2"/>
        <scheme val="minor"/>
      </rPr>
      <t xml:space="preserve"> September 2018</t>
    </r>
  </si>
  <si>
    <r>
      <t>Second ratoon harvest:</t>
    </r>
    <r>
      <rPr>
        <sz val="11"/>
        <color theme="1"/>
        <rFont val="Calibri"/>
        <family val="2"/>
        <scheme val="minor"/>
      </rPr>
      <t xml:space="preserve"> September 2019</t>
    </r>
  </si>
  <si>
    <r>
      <t>Site:</t>
    </r>
    <r>
      <rPr>
        <sz val="11"/>
        <color theme="1"/>
        <rFont val="Calibri"/>
        <family val="2"/>
        <scheme val="minor"/>
      </rPr>
      <t xml:space="preserve"> Iona/Fredericksfield</t>
    </r>
  </si>
  <si>
    <r>
      <t>Soil Type:</t>
    </r>
    <r>
      <rPr>
        <sz val="11"/>
        <color theme="1"/>
        <rFont val="Calibri"/>
        <family val="2"/>
        <scheme val="minor"/>
      </rPr>
      <t xml:space="preserve"> Delta clay loam (non-cracking clays and clay loams)</t>
    </r>
  </si>
  <si>
    <r>
      <t xml:space="preserve">Planted: </t>
    </r>
    <r>
      <rPr>
        <sz val="11"/>
        <color theme="1"/>
        <rFont val="Calibri"/>
        <family val="2"/>
        <scheme val="minor"/>
      </rPr>
      <t>April 2016</t>
    </r>
  </si>
  <si>
    <r>
      <t>Plant cane harvest:</t>
    </r>
    <r>
      <rPr>
        <sz val="11"/>
        <color theme="1"/>
        <rFont val="Calibri"/>
        <family val="2"/>
        <scheme val="minor"/>
      </rPr>
      <t xml:space="preserve"> August 2017</t>
    </r>
  </si>
  <si>
    <t>Total tonnes all classes</t>
  </si>
  <si>
    <r>
      <t>Site:</t>
    </r>
    <r>
      <rPr>
        <sz val="11"/>
        <color theme="1"/>
        <rFont val="Calibri"/>
        <family val="2"/>
        <scheme val="minor"/>
      </rPr>
      <t xml:space="preserve"> Stockham Road</t>
    </r>
  </si>
  <si>
    <r>
      <t>Soil Type:</t>
    </r>
    <r>
      <rPr>
        <sz val="11"/>
        <color theme="1"/>
        <rFont val="Calibri"/>
        <family val="2"/>
        <scheme val="minor"/>
      </rPr>
      <t xml:space="preserve"> Sodic duplex</t>
    </r>
  </si>
  <si>
    <r>
      <t>Planted:</t>
    </r>
    <r>
      <rPr>
        <sz val="11"/>
        <color theme="1"/>
        <rFont val="Calibri"/>
        <family val="2"/>
        <scheme val="minor"/>
      </rPr>
      <t xml:space="preserve"> April 2016</t>
    </r>
  </si>
  <si>
    <r>
      <t>Second ratoon harvest:</t>
    </r>
    <r>
      <rPr>
        <sz val="11"/>
        <color theme="1"/>
        <rFont val="Calibri"/>
        <family val="2"/>
        <scheme val="minor"/>
      </rPr>
      <t xml:space="preserve"> October 2019</t>
    </r>
  </si>
  <si>
    <t xml:space="preserve">CCS </t>
  </si>
  <si>
    <t>VARIETY TRIAL RESULTS 2017-2019</t>
  </si>
  <si>
    <t>For each site there are three graphs showing:</t>
  </si>
  <si>
    <r>
      <t>·</t>
    </r>
    <r>
      <rPr>
        <sz val="7"/>
        <color theme="1"/>
        <rFont val="Times New Roman"/>
        <family val="1"/>
      </rPr>
      <t xml:space="preserve">         </t>
    </r>
    <r>
      <rPr>
        <sz val="11"/>
        <color theme="1"/>
        <rFont val="Calibri"/>
        <family val="2"/>
        <scheme val="minor"/>
      </rPr>
      <t>tonnes of cane per hectare;</t>
    </r>
  </si>
  <si>
    <r>
      <t>·</t>
    </r>
    <r>
      <rPr>
        <sz val="7"/>
        <color theme="1"/>
        <rFont val="Times New Roman"/>
        <family val="1"/>
      </rPr>
      <t xml:space="preserve">         </t>
    </r>
    <r>
      <rPr>
        <sz val="11"/>
        <color theme="1"/>
        <rFont val="Calibri"/>
        <family val="2"/>
        <scheme val="minor"/>
      </rPr>
      <t>tonnes of sugar per hectare;</t>
    </r>
  </si>
  <si>
    <r>
      <t>·</t>
    </r>
    <r>
      <rPr>
        <sz val="7"/>
        <color theme="1"/>
        <rFont val="Times New Roman"/>
        <family val="1"/>
      </rPr>
      <t xml:space="preserve">         </t>
    </r>
    <r>
      <rPr>
        <sz val="11"/>
        <color theme="1"/>
        <rFont val="Calibri"/>
        <family val="2"/>
        <scheme val="minor"/>
      </rPr>
      <t>CCS</t>
    </r>
  </si>
  <si>
    <t>Tonnes of cane and tonnes of sugar graphs</t>
  </si>
  <si>
    <t>The tonnes of cane and tonnes of sugar graphs show the tonnes per hectare that have been harvested for each variety by crop class as stacked bar graphs. The lines on each graph show the average total tonnes of cane for all varieties in the trial, and the average total tonnes of cane for all varieties in the trial excluding either WSRA17 or SRA23.</t>
  </si>
  <si>
    <t>Example:</t>
  </si>
  <si>
    <t>CCS graphs</t>
  </si>
  <si>
    <t>The CCS graphs show the variety CCS for each crop class as bar graphs. The line is the average for each variety over time.</t>
  </si>
  <si>
    <t>Each tab shows the results from variety trials planted from 2016 (plant harvest 2017) to 2018 (plant harvest 2019).</t>
  </si>
  <si>
    <r>
      <t>Comments:</t>
    </r>
    <r>
      <rPr>
        <sz val="11"/>
        <color theme="1"/>
        <rFont val="Calibri"/>
        <family val="2"/>
        <scheme val="minor"/>
      </rPr>
      <t xml:space="preserve"> Yields are quite low at this site due to it being a plough-out replant block that was planted quite late in the year</t>
    </r>
  </si>
  <si>
    <r>
      <t xml:space="preserve">Comments: </t>
    </r>
    <r>
      <rPr>
        <sz val="11"/>
        <color theme="1"/>
        <rFont val="Calibri"/>
        <family val="2"/>
        <scheme val="minor"/>
      </rPr>
      <t>Block was plough-out replant and planted late resulting in low plant cane yields</t>
    </r>
  </si>
  <si>
    <r>
      <t>Comments:</t>
    </r>
    <r>
      <rPr>
        <sz val="11"/>
        <color theme="1"/>
        <rFont val="Calibri"/>
        <family val="2"/>
        <scheme val="minor"/>
      </rPr>
      <t xml:space="preserve"> Moddus applied to plant and first ratoon</t>
    </r>
    <r>
      <rPr>
        <b/>
        <sz val="11"/>
        <color theme="1"/>
        <rFont val="Calibri"/>
        <family val="2"/>
        <scheme val="minor"/>
      </rPr>
      <t xml:space="preserve"> -</t>
    </r>
    <r>
      <rPr>
        <sz val="11"/>
        <color theme="1"/>
        <rFont val="Calibri"/>
        <family val="2"/>
        <scheme val="minor"/>
      </rPr>
      <t xml:space="preserve"> CCS levels are possibly higher than what might be expected given the location and cane yield</t>
    </r>
  </si>
  <si>
    <t>Note: this workbook is locked to prevent accidental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</si>
</sst>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4"/>
      <color theme="1"/>
      <name val="Calibri"/>
      <family val="2"/>
      <scheme val="minor"/>
    </font>
    <font>
      <sz val="11"/>
      <color theme="1"/>
      <name val="Symbol"/>
      <family val="1"/>
      <charset val="2"/>
    </font>
    <font>
      <sz val="7"/>
      <color theme="1"/>
      <name val="Times New Roman"/>
      <family val="1"/>
    </font>
    <font>
      <b/>
      <sz val="12"/>
      <color theme="1"/>
      <name val="Calibri"/>
      <family val="2"/>
      <scheme val="minor"/>
    </font>
  </fonts>
  <fills count="9">
    <fill>
      <patternFill patternType="none"/>
    </fill>
    <fill>
      <patternFill patternType="gray125"/>
    </fill>
    <fill>
      <patternFill patternType="solid">
        <fgColor theme="8"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theme="5" tint="0.79998168889431442"/>
        <bgColor theme="4" tint="0.79998168889431442"/>
      </patternFill>
    </fill>
    <fill>
      <patternFill patternType="solid">
        <fgColor theme="9" tint="0.59999389629810485"/>
        <bgColor theme="4" tint="0.79998168889431442"/>
      </patternFill>
    </fill>
  </fills>
  <borders count="2">
    <border>
      <left/>
      <right/>
      <top/>
      <bottom/>
      <diagonal/>
    </border>
    <border>
      <left/>
      <right/>
      <top/>
      <bottom style="thin">
        <color theme="4" tint="0.39997558519241921"/>
      </bottom>
      <diagonal/>
    </border>
  </borders>
  <cellStyleXfs count="1">
    <xf numFmtId="0" fontId="0" fillId="0" borderId="0"/>
  </cellStyleXfs>
  <cellXfs count="75">
    <xf numFmtId="0" fontId="0" fillId="0" borderId="0" xfId="0"/>
    <xf numFmtId="0" fontId="1" fillId="2" borderId="0" xfId="0" applyFont="1" applyFill="1"/>
    <xf numFmtId="0" fontId="0" fillId="2" borderId="0" xfId="0" applyFill="1"/>
    <xf numFmtId="0" fontId="1" fillId="3" borderId="0" xfId="0" applyFont="1" applyFill="1"/>
    <xf numFmtId="0" fontId="0" fillId="3" borderId="0" xfId="0" applyFill="1"/>
    <xf numFmtId="0" fontId="1" fillId="2" borderId="0" xfId="0" applyFont="1" applyFill="1" applyAlignment="1">
      <alignment horizontal="center"/>
    </xf>
    <xf numFmtId="0" fontId="1" fillId="3" borderId="0" xfId="0" applyFont="1" applyFill="1" applyAlignment="1">
      <alignment horizontal="center"/>
    </xf>
    <xf numFmtId="0" fontId="0" fillId="0" borderId="0" xfId="0" applyAlignment="1">
      <alignment horizontal="left" indent="1"/>
    </xf>
    <xf numFmtId="1"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xf>
    <xf numFmtId="164" fontId="1" fillId="3" borderId="0" xfId="0" applyNumberFormat="1" applyFont="1" applyFill="1" applyAlignment="1">
      <alignment horizontal="center"/>
    </xf>
    <xf numFmtId="164" fontId="0" fillId="0" borderId="0" xfId="0" applyNumberFormat="1"/>
    <xf numFmtId="0" fontId="1" fillId="4" borderId="0" xfId="0" applyFont="1" applyFill="1"/>
    <xf numFmtId="1" fontId="0" fillId="4" borderId="0" xfId="0" applyNumberFormat="1" applyFill="1" applyAlignment="1">
      <alignment horizontal="center"/>
    </xf>
    <xf numFmtId="0" fontId="1" fillId="5" borderId="0" xfId="0" applyFont="1" applyFill="1"/>
    <xf numFmtId="0" fontId="0" fillId="5" borderId="0" xfId="0" applyFill="1" applyAlignment="1">
      <alignment horizontal="center"/>
    </xf>
    <xf numFmtId="0" fontId="1" fillId="0" borderId="1" xfId="0" applyFont="1" applyBorder="1" applyAlignment="1">
      <alignment horizontal="left"/>
    </xf>
    <xf numFmtId="1" fontId="1" fillId="6" borderId="1" xfId="0" applyNumberFormat="1" applyFont="1" applyFill="1" applyBorder="1" applyAlignment="1">
      <alignment horizontal="center"/>
    </xf>
    <xf numFmtId="164" fontId="1" fillId="7" borderId="1" xfId="0" applyNumberFormat="1" applyFont="1" applyFill="1" applyBorder="1" applyAlignment="1">
      <alignment horizontal="center"/>
    </xf>
    <xf numFmtId="2" fontId="0" fillId="0" borderId="0" xfId="0" applyNumberFormat="1" applyAlignment="1">
      <alignment horizontal="center"/>
    </xf>
    <xf numFmtId="164" fontId="2" fillId="0" borderId="0" xfId="0" applyNumberFormat="1" applyFont="1" applyAlignment="1">
      <alignment horizontal="center" wrapText="1"/>
    </xf>
    <xf numFmtId="164" fontId="0" fillId="0" borderId="0" xfId="0" applyNumberFormat="1" applyAlignment="1">
      <alignment horizontal="center" vertical="center" wrapText="1"/>
    </xf>
    <xf numFmtId="1" fontId="1" fillId="6" borderId="0" xfId="0" applyNumberFormat="1" applyFont="1" applyFill="1" applyBorder="1" applyAlignment="1">
      <alignment horizontal="center"/>
    </xf>
    <xf numFmtId="0" fontId="1" fillId="0" borderId="1" xfId="0" applyFont="1" applyBorder="1" applyAlignment="1">
      <alignment horizontal="left" wrapText="1"/>
    </xf>
    <xf numFmtId="1" fontId="1" fillId="6" borderId="1" xfId="0" applyNumberFormat="1" applyFont="1" applyFill="1" applyBorder="1" applyAlignment="1">
      <alignment horizontal="center" wrapText="1"/>
    </xf>
    <xf numFmtId="0" fontId="1" fillId="4" borderId="0" xfId="0" applyFont="1" applyFill="1" applyAlignment="1">
      <alignment horizontal="center" wrapText="1"/>
    </xf>
    <xf numFmtId="1" fontId="0" fillId="0" borderId="0" xfId="0" applyNumberFormat="1" applyAlignment="1">
      <alignment horizontal="center" wrapText="1"/>
    </xf>
    <xf numFmtId="0" fontId="0" fillId="0" borderId="0" xfId="0" applyAlignment="1">
      <alignment wrapText="1"/>
    </xf>
    <xf numFmtId="164" fontId="1" fillId="7" borderId="1" xfId="0" applyNumberFormat="1" applyFont="1" applyFill="1" applyBorder="1" applyAlignment="1">
      <alignment horizontal="center" wrapText="1"/>
    </xf>
    <xf numFmtId="0" fontId="1" fillId="3" borderId="0" xfId="0" applyFont="1" applyFill="1" applyAlignment="1">
      <alignment horizontal="center" wrapText="1"/>
    </xf>
    <xf numFmtId="164" fontId="0" fillId="0" borderId="0" xfId="0" applyNumberFormat="1" applyAlignment="1">
      <alignment horizontal="center" wrapText="1"/>
    </xf>
    <xf numFmtId="164" fontId="1" fillId="8" borderId="1" xfId="0" applyNumberFormat="1" applyFont="1" applyFill="1" applyBorder="1" applyAlignment="1">
      <alignment horizontal="center" wrapText="1"/>
    </xf>
    <xf numFmtId="0" fontId="0" fillId="0" borderId="0" xfId="0" applyAlignment="1">
      <alignment horizontal="center" wrapText="1"/>
    </xf>
    <xf numFmtId="1" fontId="1" fillId="0" borderId="0" xfId="0" applyNumberFormat="1" applyFont="1" applyFill="1" applyBorder="1" applyAlignment="1">
      <alignment horizontal="center" wrapText="1"/>
    </xf>
    <xf numFmtId="1" fontId="0" fillId="0" borderId="0" xfId="0" applyNumberFormat="1" applyFill="1" applyAlignment="1">
      <alignment horizontal="center"/>
    </xf>
    <xf numFmtId="0" fontId="1" fillId="0" borderId="0" xfId="0" applyFont="1" applyFill="1" applyAlignment="1">
      <alignment horizontal="center" wrapText="1"/>
    </xf>
    <xf numFmtId="0" fontId="1" fillId="0" borderId="0" xfId="0" applyFont="1" applyFill="1"/>
    <xf numFmtId="164" fontId="1" fillId="0" borderId="0" xfId="0" applyNumberFormat="1" applyFont="1" applyFill="1" applyBorder="1" applyAlignment="1">
      <alignment horizontal="center" wrapText="1"/>
    </xf>
    <xf numFmtId="164" fontId="0" fillId="0" borderId="0" xfId="0" applyNumberFormat="1" applyFill="1" applyAlignment="1">
      <alignment horizontal="center"/>
    </xf>
    <xf numFmtId="0" fontId="0" fillId="0" borderId="0" xfId="0" applyFill="1"/>
    <xf numFmtId="164" fontId="1" fillId="0" borderId="1" xfId="0" applyNumberFormat="1" applyFont="1" applyFill="1" applyBorder="1" applyAlignment="1">
      <alignment horizontal="center"/>
    </xf>
    <xf numFmtId="0" fontId="1" fillId="5" borderId="0" xfId="0" applyFont="1" applyFill="1" applyAlignment="1">
      <alignment horizontal="center" wrapText="1"/>
    </xf>
    <xf numFmtId="2" fontId="0" fillId="0" borderId="0" xfId="0" applyNumberFormat="1"/>
    <xf numFmtId="0" fontId="3" fillId="0" borderId="0" xfId="0" applyFont="1"/>
    <xf numFmtId="0" fontId="1" fillId="0" borderId="0" xfId="0" applyFont="1"/>
    <xf numFmtId="1" fontId="1" fillId="6" borderId="0" xfId="0" applyNumberFormat="1" applyFont="1" applyFill="1" applyBorder="1" applyAlignment="1">
      <alignment horizontal="center" wrapText="1"/>
    </xf>
    <xf numFmtId="0" fontId="1" fillId="4" borderId="0" xfId="0" applyFont="1" applyFill="1" applyBorder="1" applyAlignment="1">
      <alignment horizontal="center" wrapText="1"/>
    </xf>
    <xf numFmtId="0" fontId="0" fillId="0" borderId="0" xfId="0" applyBorder="1" applyAlignment="1">
      <alignment horizontal="left" indent="1"/>
    </xf>
    <xf numFmtId="1" fontId="0" fillId="0" borderId="0" xfId="0" applyNumberFormat="1" applyBorder="1" applyAlignment="1">
      <alignment horizontal="center"/>
    </xf>
    <xf numFmtId="1" fontId="1" fillId="6" borderId="0" xfId="0" applyNumberFormat="1" applyFont="1" applyFill="1" applyBorder="1" applyAlignment="1">
      <alignment wrapText="1"/>
    </xf>
    <xf numFmtId="0" fontId="0" fillId="0" borderId="0" xfId="0" applyBorder="1" applyAlignment="1"/>
    <xf numFmtId="0" fontId="0" fillId="0" borderId="0" xfId="0" applyAlignment="1"/>
    <xf numFmtId="164" fontId="1" fillId="7" borderId="0" xfId="0" applyNumberFormat="1" applyFont="1" applyFill="1" applyBorder="1" applyAlignment="1">
      <alignment wrapText="1"/>
    </xf>
    <xf numFmtId="164" fontId="1" fillId="7" borderId="0" xfId="0" applyNumberFormat="1" applyFont="1" applyFill="1" applyBorder="1" applyAlignment="1">
      <alignment horizontal="center" wrapText="1"/>
    </xf>
    <xf numFmtId="0" fontId="1" fillId="3" borderId="0" xfId="0" applyFont="1" applyFill="1" applyBorder="1" applyAlignment="1">
      <alignment horizontal="center" wrapText="1"/>
    </xf>
    <xf numFmtId="164" fontId="0" fillId="0" borderId="0" xfId="0" applyNumberFormat="1" applyBorder="1" applyAlignment="1">
      <alignment horizontal="center"/>
    </xf>
    <xf numFmtId="164" fontId="1" fillId="8" borderId="0" xfId="0" applyNumberFormat="1" applyFont="1" applyFill="1" applyBorder="1" applyAlignment="1">
      <alignment wrapText="1"/>
    </xf>
    <xf numFmtId="164" fontId="1" fillId="8" borderId="0" xfId="0" applyNumberFormat="1" applyFont="1" applyFill="1" applyBorder="1" applyAlignment="1">
      <alignment horizontal="center" wrapText="1"/>
    </xf>
    <xf numFmtId="0" fontId="0" fillId="0" borderId="0" xfId="0" applyAlignment="1">
      <alignment horizontal="left"/>
    </xf>
    <xf numFmtId="0" fontId="3" fillId="0" borderId="0" xfId="0" applyFont="1" applyAlignment="1">
      <alignment horizontal="left"/>
    </xf>
    <xf numFmtId="0" fontId="1" fillId="0" borderId="0" xfId="0" applyFont="1" applyAlignment="1">
      <alignment horizontal="left"/>
    </xf>
    <xf numFmtId="0" fontId="0" fillId="0" borderId="0" xfId="0" applyBorder="1"/>
    <xf numFmtId="0" fontId="3" fillId="0" borderId="0" xfId="0" applyFont="1" applyAlignment="1"/>
    <xf numFmtId="0" fontId="1" fillId="0" borderId="0" xfId="0" applyFont="1" applyAlignment="1"/>
    <xf numFmtId="164" fontId="2" fillId="0" borderId="0" xfId="0" applyNumberFormat="1" applyFont="1" applyBorder="1" applyAlignment="1">
      <alignment horizontal="center" wrapText="1"/>
    </xf>
    <xf numFmtId="164" fontId="0" fillId="0" borderId="0" xfId="0" applyNumberFormat="1" applyFill="1" applyBorder="1" applyAlignment="1">
      <alignment horizontal="center"/>
    </xf>
    <xf numFmtId="164" fontId="0" fillId="0" borderId="0" xfId="0" applyNumberFormat="1" applyBorder="1" applyAlignment="1">
      <alignment horizontal="center" vertical="center" wrapText="1"/>
    </xf>
    <xf numFmtId="0" fontId="4" fillId="0" borderId="0" xfId="0" applyFont="1" applyAlignment="1">
      <alignment vertical="center" wrapText="1"/>
    </xf>
    <xf numFmtId="0" fontId="0" fillId="0" borderId="0" xfId="0" applyAlignment="1">
      <alignment vertical="center" wrapText="1"/>
    </xf>
    <xf numFmtId="0" fontId="5"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0" fillId="0" borderId="0" xfId="0" applyAlignment="1">
      <alignment vertical="center"/>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Rita Island CCS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'[1]Rita Island'!$B$91</c:f>
              <c:strCache>
                <c:ptCount val="1"/>
                <c:pt idx="0">
                  <c:v>Plant</c:v>
                </c:pt>
              </c:strCache>
            </c:strRef>
          </c:tx>
          <c:spPr>
            <a:solidFill>
              <a:schemeClr val="accent5">
                <a:lumMod val="60000"/>
                <a:lumOff val="4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'[1]Rita Island'!$A$92:$A$95</c:f>
              <c:strCache>
                <c:ptCount val="4"/>
                <c:pt idx="0">
                  <c:v>KQ228</c:v>
                </c:pt>
                <c:pt idx="1">
                  <c:v>SRA23</c:v>
                </c:pt>
                <c:pt idx="2">
                  <c:v>SRA8</c:v>
                </c:pt>
                <c:pt idx="3">
                  <c:v>WSRA17</c:v>
                </c:pt>
              </c:strCache>
            </c:strRef>
          </c:cat>
          <c:val>
            <c:numRef>
              <c:f>'[1]Rita Island'!$B$92:$B$95</c:f>
              <c:numCache>
                <c:formatCode>General</c:formatCode>
                <c:ptCount val="4"/>
                <c:pt idx="0">
                  <c:v>15.789849465391107</c:v>
                </c:pt>
                <c:pt idx="1">
                  <c:v>15.038238527067874</c:v>
                </c:pt>
                <c:pt idx="2">
                  <c:v>13.618130841121493</c:v>
                </c:pt>
                <c:pt idx="3">
                  <c:v>14.860708992094862</c:v>
                </c:pt>
              </c:numCache>
            </c:numRef>
          </c:val>
          <c:extLst>
            <c:ext xmlns:c16="http://schemas.microsoft.com/office/drawing/2014/chart" uri="{C3380CC4-5D6E-409C-BE32-E72D297353CC}">
              <c16:uniqueId val="{00000000-DBB3-403E-9181-A2F4B3E13A87}"/>
            </c:ext>
          </c:extLst>
        </c:ser>
        <c:ser>
          <c:idx val="1"/>
          <c:order val="1"/>
          <c:tx>
            <c:strRef>
              <c:f>'[1]Rita Island'!$C$91</c:f>
              <c:strCache>
                <c:ptCount val="1"/>
                <c:pt idx="0">
                  <c:v>Ratoon 1</c:v>
                </c:pt>
              </c:strCache>
            </c:strRef>
          </c:tx>
          <c:spPr>
            <a:solidFill>
              <a:schemeClr val="accent4">
                <a:lumMod val="40000"/>
                <a:lumOff val="6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'[1]Rita Island'!$A$92:$A$95</c:f>
              <c:strCache>
                <c:ptCount val="4"/>
                <c:pt idx="0">
                  <c:v>KQ228</c:v>
                </c:pt>
                <c:pt idx="1">
                  <c:v>SRA23</c:v>
                </c:pt>
                <c:pt idx="2">
                  <c:v>SRA8</c:v>
                </c:pt>
                <c:pt idx="3">
                  <c:v>WSRA17</c:v>
                </c:pt>
              </c:strCache>
            </c:strRef>
          </c:cat>
          <c:val>
            <c:numRef>
              <c:f>'[1]Rita Island'!$C$92:$C$95</c:f>
              <c:numCache>
                <c:formatCode>General</c:formatCode>
                <c:ptCount val="4"/>
                <c:pt idx="0">
                  <c:v>16.923855218855216</c:v>
                </c:pt>
                <c:pt idx="1">
                  <c:v>16.129327179123027</c:v>
                </c:pt>
                <c:pt idx="2">
                  <c:v>15.686519296974089</c:v>
                </c:pt>
                <c:pt idx="3">
                  <c:v>16.524239947695325</c:v>
                </c:pt>
              </c:numCache>
            </c:numRef>
          </c:val>
          <c:extLst>
            <c:ext xmlns:c16="http://schemas.microsoft.com/office/drawing/2014/chart" uri="{C3380CC4-5D6E-409C-BE32-E72D297353CC}">
              <c16:uniqueId val="{00000001-DBB3-403E-9181-A2F4B3E13A87}"/>
            </c:ext>
          </c:extLst>
        </c:ser>
        <c:dLbls>
          <c:showLegendKey val="0"/>
          <c:showVal val="0"/>
          <c:showCatName val="0"/>
          <c:showSerName val="0"/>
          <c:showPercent val="0"/>
          <c:showBubbleSize val="0"/>
        </c:dLbls>
        <c:gapWidth val="150"/>
        <c:axId val="831004424"/>
        <c:axId val="831002784"/>
      </c:barChart>
      <c:lineChart>
        <c:grouping val="standard"/>
        <c:varyColors val="0"/>
        <c:ser>
          <c:idx val="2"/>
          <c:order val="2"/>
          <c:tx>
            <c:strRef>
              <c:f>'[1]Rita Island'!$D$91</c:f>
              <c:strCache>
                <c:ptCount val="1"/>
                <c:pt idx="0">
                  <c:v>Average CCS/variety</c:v>
                </c:pt>
              </c:strCache>
            </c:strRef>
          </c:tx>
          <c:spPr>
            <a:ln w="28575" cap="rnd">
              <a:solidFill>
                <a:schemeClr val="accent3"/>
              </a:solid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'[1]Rita Island'!$A$92:$A$95</c:f>
              <c:strCache>
                <c:ptCount val="4"/>
                <c:pt idx="0">
                  <c:v>KQ228</c:v>
                </c:pt>
                <c:pt idx="1">
                  <c:v>SRA23</c:v>
                </c:pt>
                <c:pt idx="2">
                  <c:v>SRA8</c:v>
                </c:pt>
                <c:pt idx="3">
                  <c:v>WSRA17</c:v>
                </c:pt>
              </c:strCache>
            </c:strRef>
          </c:cat>
          <c:val>
            <c:numRef>
              <c:f>'[1]Rita Island'!$D$92:$D$95</c:f>
              <c:numCache>
                <c:formatCode>General</c:formatCode>
                <c:ptCount val="4"/>
                <c:pt idx="0">
                  <c:v>16.356852342123162</c:v>
                </c:pt>
                <c:pt idx="1">
                  <c:v>15.58378285309545</c:v>
                </c:pt>
                <c:pt idx="2">
                  <c:v>14.652325069047791</c:v>
                </c:pt>
                <c:pt idx="3">
                  <c:v>15.692474469895092</c:v>
                </c:pt>
              </c:numCache>
            </c:numRef>
          </c:val>
          <c:smooth val="0"/>
          <c:extLst>
            <c:ext xmlns:c16="http://schemas.microsoft.com/office/drawing/2014/chart" uri="{C3380CC4-5D6E-409C-BE32-E72D297353CC}">
              <c16:uniqueId val="{00000002-DBB3-403E-9181-A2F4B3E13A87}"/>
            </c:ext>
          </c:extLst>
        </c:ser>
        <c:dLbls>
          <c:showLegendKey val="0"/>
          <c:showVal val="0"/>
          <c:showCatName val="0"/>
          <c:showSerName val="0"/>
          <c:showPercent val="0"/>
          <c:showBubbleSize val="0"/>
        </c:dLbls>
        <c:marker val="1"/>
        <c:smooth val="0"/>
        <c:axId val="831004424"/>
        <c:axId val="831002784"/>
      </c:lineChart>
      <c:catAx>
        <c:axId val="83100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002784"/>
        <c:crosses val="autoZero"/>
        <c:auto val="1"/>
        <c:lblAlgn val="ctr"/>
        <c:lblOffset val="100"/>
        <c:noMultiLvlLbl val="0"/>
      </c:catAx>
      <c:valAx>
        <c:axId val="831002784"/>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004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Rita Island TSH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'Rita Island'!$B$51</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'Rita Island'!$A$52:$A$55</c:f>
              <c:strCache>
                <c:ptCount val="4"/>
                <c:pt idx="0">
                  <c:v>KQ228</c:v>
                </c:pt>
                <c:pt idx="1">
                  <c:v>SRA23</c:v>
                </c:pt>
                <c:pt idx="2">
                  <c:v>SRA8</c:v>
                </c:pt>
                <c:pt idx="3">
                  <c:v>WSRA17</c:v>
                </c:pt>
              </c:strCache>
            </c:strRef>
          </c:cat>
          <c:val>
            <c:numRef>
              <c:f>'Rita Island'!$B$52:$B$55</c:f>
              <c:numCache>
                <c:formatCode>0.0</c:formatCode>
                <c:ptCount val="4"/>
                <c:pt idx="0">
                  <c:v>25.800977011494254</c:v>
                </c:pt>
                <c:pt idx="1">
                  <c:v>25.160528735632184</c:v>
                </c:pt>
                <c:pt idx="2">
                  <c:v>23.448229885057472</c:v>
                </c:pt>
                <c:pt idx="3">
                  <c:v>27.658000000000005</c:v>
                </c:pt>
              </c:numCache>
            </c:numRef>
          </c:val>
          <c:extLst>
            <c:ext xmlns:c16="http://schemas.microsoft.com/office/drawing/2014/chart" uri="{C3380CC4-5D6E-409C-BE32-E72D297353CC}">
              <c16:uniqueId val="{00000000-B32F-492B-909B-32BBF1AF69B1}"/>
            </c:ext>
          </c:extLst>
        </c:ser>
        <c:ser>
          <c:idx val="1"/>
          <c:order val="1"/>
          <c:tx>
            <c:strRef>
              <c:f>'Rita Island'!$C$51</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'Rita Island'!$A$52:$A$55</c:f>
              <c:strCache>
                <c:ptCount val="4"/>
                <c:pt idx="0">
                  <c:v>KQ228</c:v>
                </c:pt>
                <c:pt idx="1">
                  <c:v>SRA23</c:v>
                </c:pt>
                <c:pt idx="2">
                  <c:v>SRA8</c:v>
                </c:pt>
                <c:pt idx="3">
                  <c:v>WSRA17</c:v>
                </c:pt>
              </c:strCache>
            </c:strRef>
          </c:cat>
          <c:val>
            <c:numRef>
              <c:f>'Rita Island'!$C$52:$C$55</c:f>
              <c:numCache>
                <c:formatCode>0.0</c:formatCode>
                <c:ptCount val="4"/>
                <c:pt idx="0">
                  <c:v>23.866550334455109</c:v>
                </c:pt>
                <c:pt idx="1">
                  <c:v>20.886551724137934</c:v>
                </c:pt>
                <c:pt idx="2">
                  <c:v>19.902045977011497</c:v>
                </c:pt>
                <c:pt idx="3">
                  <c:v>23.240298850574714</c:v>
                </c:pt>
              </c:numCache>
            </c:numRef>
          </c:val>
          <c:extLst>
            <c:ext xmlns:c16="http://schemas.microsoft.com/office/drawing/2014/chart" uri="{C3380CC4-5D6E-409C-BE32-E72D297353CC}">
              <c16:uniqueId val="{00000001-B32F-492B-909B-32BBF1AF69B1}"/>
            </c:ext>
          </c:extLst>
        </c:ser>
        <c:dLbls>
          <c:showLegendKey val="0"/>
          <c:showVal val="0"/>
          <c:showCatName val="0"/>
          <c:showSerName val="0"/>
          <c:showPercent val="0"/>
          <c:showBubbleSize val="0"/>
        </c:dLbls>
        <c:gapWidth val="150"/>
        <c:overlap val="100"/>
        <c:axId val="472081904"/>
        <c:axId val="472082888"/>
      </c:barChart>
      <c:lineChart>
        <c:grouping val="standard"/>
        <c:varyColors val="0"/>
        <c:ser>
          <c:idx val="2"/>
          <c:order val="2"/>
          <c:tx>
            <c:strRef>
              <c:f>'Rita Island'!$D$51</c:f>
              <c:strCache>
                <c:ptCount val="1"/>
                <c:pt idx="0">
                  <c:v>Trial Average</c:v>
                </c:pt>
              </c:strCache>
            </c:strRef>
          </c:tx>
          <c:spPr>
            <a:ln w="28575" cap="rnd">
              <a:solidFill>
                <a:schemeClr val="accent2">
                  <a:lumMod val="75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B32F-492B-909B-32BBF1AF69B1}"/>
                </c:ext>
              </c:extLst>
            </c:dLbl>
            <c:dLbl>
              <c:idx val="1"/>
              <c:delete val="1"/>
              <c:extLst>
                <c:ext xmlns:c15="http://schemas.microsoft.com/office/drawing/2012/chart" uri="{CE6537A1-D6FC-4f65-9D91-7224C49458BB}"/>
                <c:ext xmlns:c16="http://schemas.microsoft.com/office/drawing/2014/chart" uri="{C3380CC4-5D6E-409C-BE32-E72D297353CC}">
                  <c16:uniqueId val="{00000003-B32F-492B-909B-32BBF1AF69B1}"/>
                </c:ext>
              </c:extLst>
            </c:dLbl>
            <c:dLbl>
              <c:idx val="2"/>
              <c:delete val="1"/>
              <c:extLst>
                <c:ext xmlns:c15="http://schemas.microsoft.com/office/drawing/2012/chart" uri="{CE6537A1-D6FC-4f65-9D91-7224C49458BB}"/>
                <c:ext xmlns:c16="http://schemas.microsoft.com/office/drawing/2014/chart" uri="{C3380CC4-5D6E-409C-BE32-E72D297353CC}">
                  <c16:uniqueId val="{00000004-B32F-492B-909B-32BBF1AF69B1}"/>
                </c:ext>
              </c:extLst>
            </c:dLbl>
            <c:dLbl>
              <c:idx val="3"/>
              <c:layout>
                <c:manualLayout>
                  <c:x val="3.9317718304847094E-2"/>
                  <c:y val="-6.7622189894036192E-2"/>
                </c:manualLayout>
              </c:layout>
              <c:tx>
                <c:rich>
                  <a:bodyPr/>
                  <a:lstStyle/>
                  <a:p>
                    <a:r>
                      <a:rPr lang="en-US" baseline="0"/>
                      <a:t> </a:t>
                    </a:r>
                    <a:fld id="{592F9044-1739-4602-B8F1-91C03240EA65}"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B32F-492B-909B-32BBF1AF69B1}"/>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'Rita Island'!$A$52:$A$55</c:f>
              <c:strCache>
                <c:ptCount val="4"/>
                <c:pt idx="0">
                  <c:v>KQ228</c:v>
                </c:pt>
                <c:pt idx="1">
                  <c:v>SRA23</c:v>
                </c:pt>
                <c:pt idx="2">
                  <c:v>SRA8</c:v>
                </c:pt>
                <c:pt idx="3">
                  <c:v>WSRA17</c:v>
                </c:pt>
              </c:strCache>
            </c:strRef>
          </c:cat>
          <c:val>
            <c:numRef>
              <c:f>'Rita Island'!$D$52:$D$55</c:f>
              <c:numCache>
                <c:formatCode>0.0</c:formatCode>
                <c:ptCount val="4"/>
                <c:pt idx="0">
                  <c:v>47.490795629590792</c:v>
                </c:pt>
                <c:pt idx="1">
                  <c:v>47.490795629590792</c:v>
                </c:pt>
                <c:pt idx="2">
                  <c:v>47.490795629590792</c:v>
                </c:pt>
                <c:pt idx="3">
                  <c:v>47.490795629590792</c:v>
                </c:pt>
              </c:numCache>
            </c:numRef>
          </c:val>
          <c:smooth val="0"/>
          <c:extLst>
            <c:ext xmlns:c16="http://schemas.microsoft.com/office/drawing/2014/chart" uri="{C3380CC4-5D6E-409C-BE32-E72D297353CC}">
              <c16:uniqueId val="{00000006-B32F-492B-909B-32BBF1AF69B1}"/>
            </c:ext>
          </c:extLst>
        </c:ser>
        <c:ser>
          <c:idx val="3"/>
          <c:order val="3"/>
          <c:tx>
            <c:strRef>
              <c:f>'Rita Island'!$E$51</c:f>
              <c:strCache>
                <c:ptCount val="1"/>
                <c:pt idx="0">
                  <c:v>Average all except SRA23</c:v>
                </c:pt>
              </c:strCache>
            </c:strRef>
          </c:tx>
          <c:spPr>
            <a:ln w="28575" cap="rnd">
              <a:solidFill>
                <a:srgbClr val="00B0F0"/>
              </a:solidFill>
              <a:prstDash val="lgDashDot"/>
              <a:round/>
            </a:ln>
            <a:effectLst/>
          </c:spPr>
          <c:marker>
            <c:symbol val="none"/>
          </c:marker>
          <c:dLbls>
            <c:dLbl>
              <c:idx val="0"/>
              <c:layout>
                <c:manualLayout>
                  <c:x val="-6.7071401814151207E-2"/>
                  <c:y val="-5.8801904255683671E-2"/>
                </c:manualLayout>
              </c:layout>
              <c:tx>
                <c:rich>
                  <a:bodyPr/>
                  <a:lstStyle/>
                  <a:p>
                    <a:fld id="{354F347E-498A-4BCB-BA53-E65061340FB1}" type="VALUE">
                      <a:rPr lang="en-US" baseline="0"/>
                      <a:pPr/>
                      <a:t>[VALUE]</a:t>
                    </a:fld>
                    <a:endParaRPr lang="en-AU"/>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B32F-492B-909B-32BBF1AF69B1}"/>
                </c:ext>
              </c:extLst>
            </c:dLbl>
            <c:dLbl>
              <c:idx val="1"/>
              <c:delete val="1"/>
              <c:extLst>
                <c:ext xmlns:c15="http://schemas.microsoft.com/office/drawing/2012/chart" uri="{CE6537A1-D6FC-4f65-9D91-7224C49458BB}"/>
                <c:ext xmlns:c16="http://schemas.microsoft.com/office/drawing/2014/chart" uri="{C3380CC4-5D6E-409C-BE32-E72D297353CC}">
                  <c16:uniqueId val="{00000008-B32F-492B-909B-32BBF1AF69B1}"/>
                </c:ext>
              </c:extLst>
            </c:dLbl>
            <c:dLbl>
              <c:idx val="2"/>
              <c:delete val="1"/>
              <c:extLst>
                <c:ext xmlns:c15="http://schemas.microsoft.com/office/drawing/2012/chart" uri="{CE6537A1-D6FC-4f65-9D91-7224C49458BB}"/>
                <c:ext xmlns:c16="http://schemas.microsoft.com/office/drawing/2014/chart" uri="{C3380CC4-5D6E-409C-BE32-E72D297353CC}">
                  <c16:uniqueId val="{00000009-B32F-492B-909B-32BBF1AF69B1}"/>
                </c:ext>
              </c:extLst>
            </c:dLbl>
            <c:dLbl>
              <c:idx val="3"/>
              <c:delete val="1"/>
              <c:extLst>
                <c:ext xmlns:c15="http://schemas.microsoft.com/office/drawing/2012/chart" uri="{CE6537A1-D6FC-4f65-9D91-7224C49458BB}"/>
                <c:ext xmlns:c16="http://schemas.microsoft.com/office/drawing/2014/chart" uri="{C3380CC4-5D6E-409C-BE32-E72D297353CC}">
                  <c16:uniqueId val="{0000000A-B32F-492B-909B-32BBF1AF69B1}"/>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'Rita Island'!$A$52:$A$55</c:f>
              <c:strCache>
                <c:ptCount val="4"/>
                <c:pt idx="0">
                  <c:v>KQ228</c:v>
                </c:pt>
                <c:pt idx="1">
                  <c:v>SRA23</c:v>
                </c:pt>
                <c:pt idx="2">
                  <c:v>SRA8</c:v>
                </c:pt>
                <c:pt idx="3">
                  <c:v>WSRA17</c:v>
                </c:pt>
              </c:strCache>
            </c:strRef>
          </c:cat>
          <c:val>
            <c:numRef>
              <c:f>'Rita Island'!$E$52:$E$55</c:f>
              <c:numCache>
                <c:formatCode>0.0</c:formatCode>
                <c:ptCount val="4"/>
                <c:pt idx="0">
                  <c:v>47.972034019531016</c:v>
                </c:pt>
                <c:pt idx="1">
                  <c:v>47.972034019531016</c:v>
                </c:pt>
                <c:pt idx="2">
                  <c:v>47.972034019531016</c:v>
                </c:pt>
                <c:pt idx="3">
                  <c:v>47.972034019531016</c:v>
                </c:pt>
              </c:numCache>
            </c:numRef>
          </c:val>
          <c:smooth val="0"/>
          <c:extLst>
            <c:ext xmlns:c16="http://schemas.microsoft.com/office/drawing/2014/chart" uri="{C3380CC4-5D6E-409C-BE32-E72D297353CC}">
              <c16:uniqueId val="{0000000B-B32F-492B-909B-32BBF1AF69B1}"/>
            </c:ext>
          </c:extLst>
        </c:ser>
        <c:ser>
          <c:idx val="4"/>
          <c:order val="4"/>
          <c:tx>
            <c:strRef>
              <c:f>'Rita Island'!$F$51</c:f>
              <c:strCache>
                <c:ptCount val="1"/>
                <c:pt idx="0">
                  <c:v>Average all except WSRA17</c:v>
                </c:pt>
              </c:strCache>
            </c:strRef>
          </c:tx>
          <c:spPr>
            <a:ln w="28575" cap="rnd">
              <a:solidFill>
                <a:srgbClr val="0070C0"/>
              </a:solidFill>
              <a:prstDash val="dash"/>
              <a:round/>
            </a:ln>
            <a:effectLst/>
          </c:spPr>
          <c:marker>
            <c:symbol val="none"/>
          </c:marker>
          <c:dLbls>
            <c:dLbl>
              <c:idx val="0"/>
              <c:layout>
                <c:manualLayout>
                  <c:x val="-9.9450699241672477E-2"/>
                  <c:y val="4.7041523404546919E-2"/>
                </c:manualLayout>
              </c:layout>
              <c:tx>
                <c:rich>
                  <a:bodyPr/>
                  <a:lstStyle/>
                  <a:p>
                    <a:fld id="{419F1967-0B33-4023-AF0C-28F262C15B3A}" type="VALUE">
                      <a:rPr lang="en-US" baseline="0"/>
                      <a:pPr/>
                      <a:t>[VALUE]</a:t>
                    </a:fld>
                    <a:endParaRPr lang="en-AU"/>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B32F-492B-909B-32BBF1AF69B1}"/>
                </c:ext>
              </c:extLst>
            </c:dLbl>
            <c:dLbl>
              <c:idx val="1"/>
              <c:delete val="1"/>
              <c:extLst>
                <c:ext xmlns:c15="http://schemas.microsoft.com/office/drawing/2012/chart" uri="{CE6537A1-D6FC-4f65-9D91-7224C49458BB}"/>
                <c:ext xmlns:c16="http://schemas.microsoft.com/office/drawing/2014/chart" uri="{C3380CC4-5D6E-409C-BE32-E72D297353CC}">
                  <c16:uniqueId val="{0000000D-B32F-492B-909B-32BBF1AF69B1}"/>
                </c:ext>
              </c:extLst>
            </c:dLbl>
            <c:dLbl>
              <c:idx val="2"/>
              <c:delete val="1"/>
              <c:extLst>
                <c:ext xmlns:c15="http://schemas.microsoft.com/office/drawing/2012/chart" uri="{CE6537A1-D6FC-4f65-9D91-7224C49458BB}"/>
                <c:ext xmlns:c16="http://schemas.microsoft.com/office/drawing/2014/chart" uri="{C3380CC4-5D6E-409C-BE32-E72D297353CC}">
                  <c16:uniqueId val="{0000000E-B32F-492B-909B-32BBF1AF69B1}"/>
                </c:ext>
              </c:extLst>
            </c:dLbl>
            <c:dLbl>
              <c:idx val="3"/>
              <c:delete val="1"/>
              <c:extLst>
                <c:ext xmlns:c15="http://schemas.microsoft.com/office/drawing/2012/chart" uri="{CE6537A1-D6FC-4f65-9D91-7224C49458BB}"/>
                <c:ext xmlns:c16="http://schemas.microsoft.com/office/drawing/2014/chart" uri="{C3380CC4-5D6E-409C-BE32-E72D297353CC}">
                  <c16:uniqueId val="{0000000F-B32F-492B-909B-32BBF1AF69B1}"/>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'Rita Island'!$A$52:$A$55</c:f>
              <c:strCache>
                <c:ptCount val="4"/>
                <c:pt idx="0">
                  <c:v>KQ228</c:v>
                </c:pt>
                <c:pt idx="1">
                  <c:v>SRA23</c:v>
                </c:pt>
                <c:pt idx="2">
                  <c:v>SRA8</c:v>
                </c:pt>
                <c:pt idx="3">
                  <c:v>WSRA17</c:v>
                </c:pt>
              </c:strCache>
            </c:strRef>
          </c:cat>
          <c:val>
            <c:numRef>
              <c:f>'Rita Island'!$F$52:$F$55</c:f>
              <c:numCache>
                <c:formatCode>0.0</c:formatCode>
                <c:ptCount val="4"/>
                <c:pt idx="0">
                  <c:v>46.354961222596152</c:v>
                </c:pt>
                <c:pt idx="1">
                  <c:v>46.354961222596152</c:v>
                </c:pt>
                <c:pt idx="2">
                  <c:v>46.354961222596152</c:v>
                </c:pt>
                <c:pt idx="3">
                  <c:v>46.354961222596152</c:v>
                </c:pt>
              </c:numCache>
            </c:numRef>
          </c:val>
          <c:smooth val="0"/>
          <c:extLst>
            <c:ext xmlns:c16="http://schemas.microsoft.com/office/drawing/2014/chart" uri="{C3380CC4-5D6E-409C-BE32-E72D297353CC}">
              <c16:uniqueId val="{00000010-B32F-492B-909B-32BBF1AF69B1}"/>
            </c:ext>
          </c:extLst>
        </c:ser>
        <c:dLbls>
          <c:showLegendKey val="0"/>
          <c:showVal val="0"/>
          <c:showCatName val="0"/>
          <c:showSerName val="0"/>
          <c:showPercent val="0"/>
          <c:showBubbleSize val="0"/>
        </c:dLbls>
        <c:marker val="1"/>
        <c:smooth val="0"/>
        <c:axId val="472081904"/>
        <c:axId val="472082888"/>
      </c:lineChart>
      <c:catAx>
        <c:axId val="47208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082888"/>
        <c:crosses val="autoZero"/>
        <c:auto val="1"/>
        <c:lblAlgn val="ctr"/>
        <c:lblOffset val="100"/>
        <c:noMultiLvlLbl val="0"/>
      </c:catAx>
      <c:valAx>
        <c:axId val="472082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08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Rita Island CCS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'Rita Island'!$B$88</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'Rita Island'!$A$89:$A$92</c:f>
              <c:strCache>
                <c:ptCount val="4"/>
                <c:pt idx="0">
                  <c:v>KQ228</c:v>
                </c:pt>
                <c:pt idx="1">
                  <c:v>SRA23</c:v>
                </c:pt>
                <c:pt idx="2">
                  <c:v>SRA8</c:v>
                </c:pt>
                <c:pt idx="3">
                  <c:v>WSRA17</c:v>
                </c:pt>
              </c:strCache>
            </c:strRef>
          </c:cat>
          <c:val>
            <c:numRef>
              <c:f>'Rita Island'!$B$89:$B$92</c:f>
              <c:numCache>
                <c:formatCode>0.0</c:formatCode>
                <c:ptCount val="4"/>
                <c:pt idx="0">
                  <c:v>15.789849465391107</c:v>
                </c:pt>
                <c:pt idx="1">
                  <c:v>15.038238527067874</c:v>
                </c:pt>
                <c:pt idx="2">
                  <c:v>13.618130841121493</c:v>
                </c:pt>
                <c:pt idx="3">
                  <c:v>14.860708992094862</c:v>
                </c:pt>
              </c:numCache>
            </c:numRef>
          </c:val>
          <c:extLst>
            <c:ext xmlns:c16="http://schemas.microsoft.com/office/drawing/2014/chart" uri="{C3380CC4-5D6E-409C-BE32-E72D297353CC}">
              <c16:uniqueId val="{00000000-44F6-41F4-997B-32E0884B35A7}"/>
            </c:ext>
          </c:extLst>
        </c:ser>
        <c:ser>
          <c:idx val="1"/>
          <c:order val="1"/>
          <c:tx>
            <c:strRef>
              <c:f>'Rita Island'!$C$88</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'Rita Island'!$A$89:$A$92</c:f>
              <c:strCache>
                <c:ptCount val="4"/>
                <c:pt idx="0">
                  <c:v>KQ228</c:v>
                </c:pt>
                <c:pt idx="1">
                  <c:v>SRA23</c:v>
                </c:pt>
                <c:pt idx="2">
                  <c:v>SRA8</c:v>
                </c:pt>
                <c:pt idx="3">
                  <c:v>WSRA17</c:v>
                </c:pt>
              </c:strCache>
            </c:strRef>
          </c:cat>
          <c:val>
            <c:numRef>
              <c:f>'Rita Island'!$C$89:$C$92</c:f>
              <c:numCache>
                <c:formatCode>0.0</c:formatCode>
                <c:ptCount val="4"/>
                <c:pt idx="0">
                  <c:v>16.923855218855216</c:v>
                </c:pt>
                <c:pt idx="1">
                  <c:v>16.129327179123027</c:v>
                </c:pt>
                <c:pt idx="2">
                  <c:v>15.686519296974089</c:v>
                </c:pt>
                <c:pt idx="3">
                  <c:v>16.524239947695325</c:v>
                </c:pt>
              </c:numCache>
            </c:numRef>
          </c:val>
          <c:extLst>
            <c:ext xmlns:c16="http://schemas.microsoft.com/office/drawing/2014/chart" uri="{C3380CC4-5D6E-409C-BE32-E72D297353CC}">
              <c16:uniqueId val="{00000001-44F6-41F4-997B-32E0884B35A7}"/>
            </c:ext>
          </c:extLst>
        </c:ser>
        <c:dLbls>
          <c:showLegendKey val="0"/>
          <c:showVal val="0"/>
          <c:showCatName val="0"/>
          <c:showSerName val="0"/>
          <c:showPercent val="0"/>
          <c:showBubbleSize val="0"/>
        </c:dLbls>
        <c:gapWidth val="150"/>
        <c:axId val="831004424"/>
        <c:axId val="831002784"/>
      </c:barChart>
      <c:lineChart>
        <c:grouping val="standard"/>
        <c:varyColors val="0"/>
        <c:ser>
          <c:idx val="2"/>
          <c:order val="2"/>
          <c:tx>
            <c:strRef>
              <c:f>'Rita Island'!$D$88</c:f>
              <c:strCache>
                <c:ptCount val="1"/>
                <c:pt idx="0">
                  <c:v>Average CCS/variety</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'Rita Island'!$A$89:$A$92</c:f>
              <c:strCache>
                <c:ptCount val="4"/>
                <c:pt idx="0">
                  <c:v>KQ228</c:v>
                </c:pt>
                <c:pt idx="1">
                  <c:v>SRA23</c:v>
                </c:pt>
                <c:pt idx="2">
                  <c:v>SRA8</c:v>
                </c:pt>
                <c:pt idx="3">
                  <c:v>WSRA17</c:v>
                </c:pt>
              </c:strCache>
            </c:strRef>
          </c:cat>
          <c:val>
            <c:numRef>
              <c:f>'Rita Island'!$D$89:$D$92</c:f>
              <c:numCache>
                <c:formatCode>0.0</c:formatCode>
                <c:ptCount val="4"/>
                <c:pt idx="0">
                  <c:v>16.356852342123162</c:v>
                </c:pt>
                <c:pt idx="1">
                  <c:v>15.58378285309545</c:v>
                </c:pt>
                <c:pt idx="2">
                  <c:v>14.652325069047791</c:v>
                </c:pt>
                <c:pt idx="3">
                  <c:v>15.692474469895092</c:v>
                </c:pt>
              </c:numCache>
            </c:numRef>
          </c:val>
          <c:smooth val="0"/>
          <c:extLst>
            <c:ext xmlns:c16="http://schemas.microsoft.com/office/drawing/2014/chart" uri="{C3380CC4-5D6E-409C-BE32-E72D297353CC}">
              <c16:uniqueId val="{00000002-44F6-41F4-997B-32E0884B35A7}"/>
            </c:ext>
          </c:extLst>
        </c:ser>
        <c:dLbls>
          <c:showLegendKey val="0"/>
          <c:showVal val="0"/>
          <c:showCatName val="0"/>
          <c:showSerName val="0"/>
          <c:showPercent val="0"/>
          <c:showBubbleSize val="0"/>
        </c:dLbls>
        <c:marker val="1"/>
        <c:smooth val="0"/>
        <c:axId val="831004424"/>
        <c:axId val="831002784"/>
      </c:lineChart>
      <c:catAx>
        <c:axId val="83100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002784"/>
        <c:crosses val="autoZero"/>
        <c:auto val="1"/>
        <c:lblAlgn val="ctr"/>
        <c:lblOffset val="100"/>
        <c:noMultiLvlLbl val="0"/>
      </c:catAx>
      <c:valAx>
        <c:axId val="831002784"/>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004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Upper Haughton TCH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'Upper Haughton'!$B$13</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'Upper Haughton'!$A$14:$A$17</c:f>
              <c:strCache>
                <c:ptCount val="4"/>
                <c:pt idx="0">
                  <c:v>Q183</c:v>
                </c:pt>
                <c:pt idx="1">
                  <c:v>Q240</c:v>
                </c:pt>
                <c:pt idx="2">
                  <c:v>SRA8</c:v>
                </c:pt>
                <c:pt idx="3">
                  <c:v>WSRA17</c:v>
                </c:pt>
              </c:strCache>
            </c:strRef>
          </c:cat>
          <c:val>
            <c:numRef>
              <c:f>'Upper Haughton'!$B$14:$B$17</c:f>
              <c:numCache>
                <c:formatCode>0</c:formatCode>
                <c:ptCount val="4"/>
                <c:pt idx="0">
                  <c:v>151.20792983995057</c:v>
                </c:pt>
                <c:pt idx="1">
                  <c:v>175.73858011016475</c:v>
                </c:pt>
                <c:pt idx="2">
                  <c:v>150.47511574749149</c:v>
                </c:pt>
                <c:pt idx="3">
                  <c:v>196.6698695395763</c:v>
                </c:pt>
              </c:numCache>
            </c:numRef>
          </c:val>
          <c:extLst>
            <c:ext xmlns:c16="http://schemas.microsoft.com/office/drawing/2014/chart" uri="{C3380CC4-5D6E-409C-BE32-E72D297353CC}">
              <c16:uniqueId val="{00000000-578B-4DE8-8093-11282D49DFCE}"/>
            </c:ext>
          </c:extLst>
        </c:ser>
        <c:ser>
          <c:idx val="1"/>
          <c:order val="1"/>
          <c:tx>
            <c:strRef>
              <c:f>'Upper Haughton'!$C$13</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'Upper Haughton'!$A$14:$A$17</c:f>
              <c:strCache>
                <c:ptCount val="4"/>
                <c:pt idx="0">
                  <c:v>Q183</c:v>
                </c:pt>
                <c:pt idx="1">
                  <c:v>Q240</c:v>
                </c:pt>
                <c:pt idx="2">
                  <c:v>SRA8</c:v>
                </c:pt>
                <c:pt idx="3">
                  <c:v>WSRA17</c:v>
                </c:pt>
              </c:strCache>
            </c:strRef>
          </c:cat>
          <c:val>
            <c:numRef>
              <c:f>'Upper Haughton'!$C$14:$C$17</c:f>
              <c:numCache>
                <c:formatCode>0</c:formatCode>
                <c:ptCount val="4"/>
                <c:pt idx="0">
                  <c:v>104.77826978535261</c:v>
                </c:pt>
                <c:pt idx="1">
                  <c:v>110.68263162980828</c:v>
                </c:pt>
                <c:pt idx="2">
                  <c:v>109.49672788088613</c:v>
                </c:pt>
                <c:pt idx="3">
                  <c:v>126.54716215049336</c:v>
                </c:pt>
              </c:numCache>
            </c:numRef>
          </c:val>
          <c:extLst>
            <c:ext xmlns:c16="http://schemas.microsoft.com/office/drawing/2014/chart" uri="{C3380CC4-5D6E-409C-BE32-E72D297353CC}">
              <c16:uniqueId val="{00000001-578B-4DE8-8093-11282D49DFCE}"/>
            </c:ext>
          </c:extLst>
        </c:ser>
        <c:ser>
          <c:idx val="2"/>
          <c:order val="2"/>
          <c:tx>
            <c:strRef>
              <c:f>'Upper Haughton'!$D$13</c:f>
              <c:strCache>
                <c:ptCount val="1"/>
                <c:pt idx="0">
                  <c:v>Ratoon 2</c:v>
                </c:pt>
              </c:strCache>
            </c:strRef>
          </c:tx>
          <c:spPr>
            <a:solidFill>
              <a:schemeClr val="accent6">
                <a:lumMod val="60000"/>
                <a:lumOff val="40000"/>
              </a:schemeClr>
            </a:solidFill>
            <a:ln>
              <a:noFill/>
            </a:ln>
            <a:effectLst/>
          </c:spPr>
          <c:invertIfNegative val="0"/>
          <c:dLbls>
            <c:dLbl>
              <c:idx val="3"/>
              <c:layout>
                <c:manualLayout>
                  <c:x val="0"/>
                  <c:y val="-3.53839923021453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78B-4DE8-8093-11282D49DF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'Upper Haughton'!$A$14:$A$17</c:f>
              <c:strCache>
                <c:ptCount val="4"/>
                <c:pt idx="0">
                  <c:v>Q183</c:v>
                </c:pt>
                <c:pt idx="1">
                  <c:v>Q240</c:v>
                </c:pt>
                <c:pt idx="2">
                  <c:v>SRA8</c:v>
                </c:pt>
                <c:pt idx="3">
                  <c:v>WSRA17</c:v>
                </c:pt>
              </c:strCache>
            </c:strRef>
          </c:cat>
          <c:val>
            <c:numRef>
              <c:f>'Upper Haughton'!$D$14:$D$17</c:f>
              <c:numCache>
                <c:formatCode>0</c:formatCode>
                <c:ptCount val="4"/>
                <c:pt idx="0">
                  <c:v>92.580771469777773</c:v>
                </c:pt>
                <c:pt idx="1">
                  <c:v>108.62593011955487</c:v>
                </c:pt>
                <c:pt idx="2">
                  <c:v>100.18412768969785</c:v>
                </c:pt>
                <c:pt idx="3">
                  <c:v>105.52945693850667</c:v>
                </c:pt>
              </c:numCache>
            </c:numRef>
          </c:val>
          <c:extLst>
            <c:ext xmlns:c16="http://schemas.microsoft.com/office/drawing/2014/chart" uri="{C3380CC4-5D6E-409C-BE32-E72D297353CC}">
              <c16:uniqueId val="{00000002-578B-4DE8-8093-11282D49DFCE}"/>
            </c:ext>
          </c:extLst>
        </c:ser>
        <c:dLbls>
          <c:showLegendKey val="0"/>
          <c:showVal val="0"/>
          <c:showCatName val="0"/>
          <c:showSerName val="0"/>
          <c:showPercent val="0"/>
          <c:showBubbleSize val="0"/>
        </c:dLbls>
        <c:gapWidth val="150"/>
        <c:overlap val="100"/>
        <c:axId val="460320248"/>
        <c:axId val="825328520"/>
      </c:barChart>
      <c:lineChart>
        <c:grouping val="standard"/>
        <c:varyColors val="0"/>
        <c:ser>
          <c:idx val="3"/>
          <c:order val="3"/>
          <c:tx>
            <c:strRef>
              <c:f>'Upper Haughton'!$E$13</c:f>
              <c:strCache>
                <c:ptCount val="1"/>
                <c:pt idx="0">
                  <c:v>Trial Average</c:v>
                </c:pt>
              </c:strCache>
            </c:strRef>
          </c:tx>
          <c:spPr>
            <a:ln w="28575" cap="rnd">
              <a:solidFill>
                <a:schemeClr val="accent2">
                  <a:lumMod val="75000"/>
                </a:schemeClr>
              </a:solidFill>
              <a:round/>
            </a:ln>
            <a:effectLst/>
          </c:spPr>
          <c:marker>
            <c:symbol val="none"/>
          </c:marker>
          <c:dLbls>
            <c:dLbl>
              <c:idx val="0"/>
              <c:layout>
                <c:manualLayout>
                  <c:x val="-6.0553123996550197E-2"/>
                  <c:y val="-5.4684351739679185E-2"/>
                </c:manualLayout>
              </c:layout>
              <c:tx>
                <c:rich>
                  <a:bodyPr/>
                  <a:lstStyle/>
                  <a:p>
                    <a:fld id="{9B166C2D-AA9A-472A-BBF6-2BDF90147F8C}" type="VALUE">
                      <a:rPr lang="en-US" baseline="0"/>
                      <a:pPr/>
                      <a:t>[VALUE]</a:t>
                    </a:fld>
                    <a:endParaRPr lang="en-AU"/>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78B-4DE8-8093-11282D49DFCE}"/>
                </c:ext>
              </c:extLst>
            </c:dLbl>
            <c:dLbl>
              <c:idx val="1"/>
              <c:delete val="1"/>
              <c:extLst>
                <c:ext xmlns:c15="http://schemas.microsoft.com/office/drawing/2012/chart" uri="{CE6537A1-D6FC-4f65-9D91-7224C49458BB}"/>
                <c:ext xmlns:c16="http://schemas.microsoft.com/office/drawing/2014/chart" uri="{C3380CC4-5D6E-409C-BE32-E72D297353CC}">
                  <c16:uniqueId val="{00000006-578B-4DE8-8093-11282D49DFCE}"/>
                </c:ext>
              </c:extLst>
            </c:dLbl>
            <c:dLbl>
              <c:idx val="2"/>
              <c:delete val="1"/>
              <c:extLst>
                <c:ext xmlns:c15="http://schemas.microsoft.com/office/drawing/2012/chart" uri="{CE6537A1-D6FC-4f65-9D91-7224C49458BB}"/>
                <c:ext xmlns:c16="http://schemas.microsoft.com/office/drawing/2014/chart" uri="{C3380CC4-5D6E-409C-BE32-E72D297353CC}">
                  <c16:uniqueId val="{00000007-578B-4DE8-8093-11282D49DFCE}"/>
                </c:ext>
              </c:extLst>
            </c:dLbl>
            <c:dLbl>
              <c:idx val="3"/>
              <c:delete val="1"/>
              <c:extLst>
                <c:ext xmlns:c15="http://schemas.microsoft.com/office/drawing/2012/chart" uri="{CE6537A1-D6FC-4f65-9D91-7224C49458BB}"/>
                <c:ext xmlns:c16="http://schemas.microsoft.com/office/drawing/2014/chart" uri="{C3380CC4-5D6E-409C-BE32-E72D297353CC}">
                  <c16:uniqueId val="{00000008-578B-4DE8-8093-11282D49DFC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'Upper Haughton'!$A$14:$A$17</c:f>
              <c:strCache>
                <c:ptCount val="4"/>
                <c:pt idx="0">
                  <c:v>Q183</c:v>
                </c:pt>
                <c:pt idx="1">
                  <c:v>Q240</c:v>
                </c:pt>
                <c:pt idx="2">
                  <c:v>SRA8</c:v>
                </c:pt>
                <c:pt idx="3">
                  <c:v>WSRA17</c:v>
                </c:pt>
              </c:strCache>
            </c:strRef>
          </c:cat>
          <c:val>
            <c:numRef>
              <c:f>'Upper Haughton'!$E$14:$E$17</c:f>
              <c:numCache>
                <c:formatCode>0</c:formatCode>
                <c:ptCount val="4"/>
                <c:pt idx="0">
                  <c:v>383.12914322531515</c:v>
                </c:pt>
                <c:pt idx="1">
                  <c:v>383.12914322531515</c:v>
                </c:pt>
                <c:pt idx="2">
                  <c:v>383.12914322531515</c:v>
                </c:pt>
                <c:pt idx="3">
                  <c:v>383.12914322531515</c:v>
                </c:pt>
              </c:numCache>
            </c:numRef>
          </c:val>
          <c:smooth val="0"/>
          <c:extLst>
            <c:ext xmlns:c16="http://schemas.microsoft.com/office/drawing/2014/chart" uri="{C3380CC4-5D6E-409C-BE32-E72D297353CC}">
              <c16:uniqueId val="{00000003-578B-4DE8-8093-11282D49DFCE}"/>
            </c:ext>
          </c:extLst>
        </c:ser>
        <c:ser>
          <c:idx val="4"/>
          <c:order val="4"/>
          <c:tx>
            <c:strRef>
              <c:f>'Upper Haughton'!$F$13</c:f>
              <c:strCache>
                <c:ptCount val="1"/>
                <c:pt idx="0">
                  <c:v>Average all except WSRA17</c:v>
                </c:pt>
              </c:strCache>
            </c:strRef>
          </c:tx>
          <c:spPr>
            <a:ln w="28575" cap="rnd">
              <a:solidFill>
                <a:srgbClr val="0070C0"/>
              </a:solidFill>
              <a:prstDash val="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578B-4DE8-8093-11282D49DFCE}"/>
                </c:ext>
              </c:extLst>
            </c:dLbl>
            <c:dLbl>
              <c:idx val="1"/>
              <c:delete val="1"/>
              <c:extLst>
                <c:ext xmlns:c15="http://schemas.microsoft.com/office/drawing/2012/chart" uri="{CE6537A1-D6FC-4f65-9D91-7224C49458BB}"/>
                <c:ext xmlns:c16="http://schemas.microsoft.com/office/drawing/2014/chart" uri="{C3380CC4-5D6E-409C-BE32-E72D297353CC}">
                  <c16:uniqueId val="{0000000A-578B-4DE8-8093-11282D49DFCE}"/>
                </c:ext>
              </c:extLst>
            </c:dLbl>
            <c:dLbl>
              <c:idx val="2"/>
              <c:delete val="1"/>
              <c:extLst>
                <c:ext xmlns:c15="http://schemas.microsoft.com/office/drawing/2012/chart" uri="{CE6537A1-D6FC-4f65-9D91-7224C49458BB}"/>
                <c:ext xmlns:c16="http://schemas.microsoft.com/office/drawing/2014/chart" uri="{C3380CC4-5D6E-409C-BE32-E72D297353CC}">
                  <c16:uniqueId val="{0000000B-578B-4DE8-8093-11282D49DFCE}"/>
                </c:ext>
              </c:extLst>
            </c:dLbl>
            <c:dLbl>
              <c:idx val="3"/>
              <c:layout>
                <c:manualLayout>
                  <c:x val="4.1921393536073215E-2"/>
                  <c:y val="4.8250898593834572E-2"/>
                </c:manualLayout>
              </c:layout>
              <c:tx>
                <c:rich>
                  <a:bodyPr/>
                  <a:lstStyle/>
                  <a:p>
                    <a:r>
                      <a:rPr lang="en-US" baseline="0"/>
                      <a:t> </a:t>
                    </a:r>
                    <a:fld id="{5D22BC82-A178-49C0-B5DB-436D1B345D7D}"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578B-4DE8-8093-11282D49DFC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'Upper Haughton'!$A$14:$A$17</c:f>
              <c:strCache>
                <c:ptCount val="4"/>
                <c:pt idx="0">
                  <c:v>Q183</c:v>
                </c:pt>
                <c:pt idx="1">
                  <c:v>Q240</c:v>
                </c:pt>
                <c:pt idx="2">
                  <c:v>SRA8</c:v>
                </c:pt>
                <c:pt idx="3">
                  <c:v>WSRA17</c:v>
                </c:pt>
              </c:strCache>
            </c:strRef>
          </c:cat>
          <c:val>
            <c:numRef>
              <c:f>'Upper Haughton'!$F$14:$F$17</c:f>
              <c:numCache>
                <c:formatCode>0</c:formatCode>
                <c:ptCount val="4"/>
                <c:pt idx="0">
                  <c:v>367.92336142422806</c:v>
                </c:pt>
                <c:pt idx="1">
                  <c:v>367.92336142422806</c:v>
                </c:pt>
                <c:pt idx="2">
                  <c:v>367.92336142422806</c:v>
                </c:pt>
                <c:pt idx="3">
                  <c:v>367.92336142422806</c:v>
                </c:pt>
              </c:numCache>
            </c:numRef>
          </c:val>
          <c:smooth val="0"/>
          <c:extLst>
            <c:ext xmlns:c16="http://schemas.microsoft.com/office/drawing/2014/chart" uri="{C3380CC4-5D6E-409C-BE32-E72D297353CC}">
              <c16:uniqueId val="{00000004-578B-4DE8-8093-11282D49DFCE}"/>
            </c:ext>
          </c:extLst>
        </c:ser>
        <c:dLbls>
          <c:showLegendKey val="0"/>
          <c:showVal val="0"/>
          <c:showCatName val="0"/>
          <c:showSerName val="0"/>
          <c:showPercent val="0"/>
          <c:showBubbleSize val="0"/>
        </c:dLbls>
        <c:marker val="1"/>
        <c:smooth val="0"/>
        <c:axId val="460320248"/>
        <c:axId val="825328520"/>
      </c:lineChart>
      <c:catAx>
        <c:axId val="460320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5328520"/>
        <c:crosses val="autoZero"/>
        <c:auto val="1"/>
        <c:lblAlgn val="ctr"/>
        <c:lblOffset val="100"/>
        <c:noMultiLvlLbl val="0"/>
      </c:catAx>
      <c:valAx>
        <c:axId val="825328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320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Upper Haughton TSH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'Upper Haughton'!$B$52</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'Upper Haughton'!$A$53:$A$56</c:f>
              <c:strCache>
                <c:ptCount val="4"/>
                <c:pt idx="0">
                  <c:v>Q183</c:v>
                </c:pt>
                <c:pt idx="1">
                  <c:v>Q240</c:v>
                </c:pt>
                <c:pt idx="2">
                  <c:v>SRA8</c:v>
                </c:pt>
                <c:pt idx="3">
                  <c:v>WSRA17</c:v>
                </c:pt>
              </c:strCache>
            </c:strRef>
          </c:cat>
          <c:val>
            <c:numRef>
              <c:f>'Upper Haughton'!$B$53:$B$56</c:f>
              <c:numCache>
                <c:formatCode>0.0</c:formatCode>
                <c:ptCount val="4"/>
                <c:pt idx="0">
                  <c:v>19.031821127792128</c:v>
                </c:pt>
                <c:pt idx="1">
                  <c:v>22.647726050276137</c:v>
                </c:pt>
                <c:pt idx="2">
                  <c:v>19.602949726816881</c:v>
                </c:pt>
                <c:pt idx="3">
                  <c:v>24.506511997912927</c:v>
                </c:pt>
              </c:numCache>
            </c:numRef>
          </c:val>
          <c:extLst>
            <c:ext xmlns:c16="http://schemas.microsoft.com/office/drawing/2014/chart" uri="{C3380CC4-5D6E-409C-BE32-E72D297353CC}">
              <c16:uniqueId val="{00000000-1AB7-4221-B068-33370CD785A5}"/>
            </c:ext>
          </c:extLst>
        </c:ser>
        <c:ser>
          <c:idx val="1"/>
          <c:order val="1"/>
          <c:tx>
            <c:strRef>
              <c:f>'Upper Haughton'!$C$52</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'Upper Haughton'!$A$53:$A$56</c:f>
              <c:strCache>
                <c:ptCount val="4"/>
                <c:pt idx="0">
                  <c:v>Q183</c:v>
                </c:pt>
                <c:pt idx="1">
                  <c:v>Q240</c:v>
                </c:pt>
                <c:pt idx="2">
                  <c:v>SRA8</c:v>
                </c:pt>
                <c:pt idx="3">
                  <c:v>WSRA17</c:v>
                </c:pt>
              </c:strCache>
            </c:strRef>
          </c:cat>
          <c:val>
            <c:numRef>
              <c:f>'Upper Haughton'!$C$53:$C$56</c:f>
              <c:numCache>
                <c:formatCode>0.0</c:formatCode>
                <c:ptCount val="4"/>
                <c:pt idx="0">
                  <c:v>15.43635927154644</c:v>
                </c:pt>
                <c:pt idx="1">
                  <c:v>16.137711481973774</c:v>
                </c:pt>
                <c:pt idx="2">
                  <c:v>15.272568535224012</c:v>
                </c:pt>
                <c:pt idx="3">
                  <c:v>17.801775849113454</c:v>
                </c:pt>
              </c:numCache>
            </c:numRef>
          </c:val>
          <c:extLst>
            <c:ext xmlns:c16="http://schemas.microsoft.com/office/drawing/2014/chart" uri="{C3380CC4-5D6E-409C-BE32-E72D297353CC}">
              <c16:uniqueId val="{00000001-1AB7-4221-B068-33370CD785A5}"/>
            </c:ext>
          </c:extLst>
        </c:ser>
        <c:ser>
          <c:idx val="2"/>
          <c:order val="2"/>
          <c:tx>
            <c:strRef>
              <c:f>'Upper Haughton'!$D$52</c:f>
              <c:strCache>
                <c:ptCount val="1"/>
                <c:pt idx="0">
                  <c:v>Ratoon 2</c:v>
                </c:pt>
              </c:strCache>
            </c:strRef>
          </c:tx>
          <c:spPr>
            <a:solidFill>
              <a:schemeClr val="accent6">
                <a:lumMod val="60000"/>
                <a:lumOff val="40000"/>
              </a:schemeClr>
            </a:solidFill>
            <a:ln>
              <a:noFill/>
            </a:ln>
            <a:effectLst/>
          </c:spPr>
          <c:invertIfNegative val="0"/>
          <c:dLbls>
            <c:dLbl>
              <c:idx val="3"/>
              <c:layout>
                <c:manualLayout>
                  <c:x val="-1.0185067526415994E-16"/>
                  <c:y val="2.777777777777777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B7-4221-B068-33370CD785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'Upper Haughton'!$A$53:$A$56</c:f>
              <c:strCache>
                <c:ptCount val="4"/>
                <c:pt idx="0">
                  <c:v>Q183</c:v>
                </c:pt>
                <c:pt idx="1">
                  <c:v>Q240</c:v>
                </c:pt>
                <c:pt idx="2">
                  <c:v>SRA8</c:v>
                </c:pt>
                <c:pt idx="3">
                  <c:v>WSRA17</c:v>
                </c:pt>
              </c:strCache>
            </c:strRef>
          </c:cat>
          <c:val>
            <c:numRef>
              <c:f>'Upper Haughton'!$D$53:$D$56</c:f>
              <c:numCache>
                <c:formatCode>0.0</c:formatCode>
                <c:ptCount val="4"/>
                <c:pt idx="0">
                  <c:v>13.638884901380951</c:v>
                </c:pt>
                <c:pt idx="1">
                  <c:v>15.634213448421098</c:v>
                </c:pt>
                <c:pt idx="2">
                  <c:v>13.708059070667822</c:v>
                </c:pt>
                <c:pt idx="3">
                  <c:v>14.59122584295879</c:v>
                </c:pt>
              </c:numCache>
            </c:numRef>
          </c:val>
          <c:extLst>
            <c:ext xmlns:c16="http://schemas.microsoft.com/office/drawing/2014/chart" uri="{C3380CC4-5D6E-409C-BE32-E72D297353CC}">
              <c16:uniqueId val="{00000003-1AB7-4221-B068-33370CD785A5}"/>
            </c:ext>
          </c:extLst>
        </c:ser>
        <c:dLbls>
          <c:showLegendKey val="0"/>
          <c:showVal val="0"/>
          <c:showCatName val="0"/>
          <c:showSerName val="0"/>
          <c:showPercent val="0"/>
          <c:showBubbleSize val="0"/>
        </c:dLbls>
        <c:gapWidth val="150"/>
        <c:overlap val="100"/>
        <c:axId val="825315728"/>
        <c:axId val="825318680"/>
      </c:barChart>
      <c:lineChart>
        <c:grouping val="standard"/>
        <c:varyColors val="0"/>
        <c:ser>
          <c:idx val="3"/>
          <c:order val="3"/>
          <c:tx>
            <c:strRef>
              <c:f>'Upper Haughton'!$E$52</c:f>
              <c:strCache>
                <c:ptCount val="1"/>
                <c:pt idx="0">
                  <c:v>Trial Average</c:v>
                </c:pt>
              </c:strCache>
            </c:strRef>
          </c:tx>
          <c:spPr>
            <a:ln w="28575" cap="rnd">
              <a:solidFill>
                <a:schemeClr val="accent2">
                  <a:lumMod val="75000"/>
                </a:schemeClr>
              </a:solidFill>
              <a:round/>
            </a:ln>
            <a:effectLst/>
          </c:spPr>
          <c:marker>
            <c:symbol val="none"/>
          </c:marker>
          <c:dLbls>
            <c:dLbl>
              <c:idx val="0"/>
              <c:layout>
                <c:manualLayout>
                  <c:x val="-8.3333333333333356E-2"/>
                  <c:y val="-4.1666666666666685E-2"/>
                </c:manualLayout>
              </c:layout>
              <c:tx>
                <c:rich>
                  <a:bodyPr/>
                  <a:lstStyle/>
                  <a:p>
                    <a:fld id="{32243A00-789F-4D77-9248-BE948BC27D2E}" type="VALUE">
                      <a:rPr lang="en-US" baseline="0"/>
                      <a:pPr/>
                      <a:t>[VALUE]</a:t>
                    </a:fld>
                    <a:endParaRPr lang="en-AU"/>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1AB7-4221-B068-33370CD785A5}"/>
                </c:ext>
              </c:extLst>
            </c:dLbl>
            <c:dLbl>
              <c:idx val="1"/>
              <c:delete val="1"/>
              <c:extLst>
                <c:ext xmlns:c15="http://schemas.microsoft.com/office/drawing/2012/chart" uri="{CE6537A1-D6FC-4f65-9D91-7224C49458BB}"/>
                <c:ext xmlns:c16="http://schemas.microsoft.com/office/drawing/2014/chart" uri="{C3380CC4-5D6E-409C-BE32-E72D297353CC}">
                  <c16:uniqueId val="{00000005-1AB7-4221-B068-33370CD785A5}"/>
                </c:ext>
              </c:extLst>
            </c:dLbl>
            <c:dLbl>
              <c:idx val="2"/>
              <c:delete val="1"/>
              <c:extLst>
                <c:ext xmlns:c15="http://schemas.microsoft.com/office/drawing/2012/chart" uri="{CE6537A1-D6FC-4f65-9D91-7224C49458BB}"/>
                <c:ext xmlns:c16="http://schemas.microsoft.com/office/drawing/2014/chart" uri="{C3380CC4-5D6E-409C-BE32-E72D297353CC}">
                  <c16:uniqueId val="{00000006-1AB7-4221-B068-33370CD785A5}"/>
                </c:ext>
              </c:extLst>
            </c:dLbl>
            <c:dLbl>
              <c:idx val="3"/>
              <c:delete val="1"/>
              <c:extLst>
                <c:ext xmlns:c15="http://schemas.microsoft.com/office/drawing/2012/chart" uri="{CE6537A1-D6FC-4f65-9D91-7224C49458BB}"/>
                <c:ext xmlns:c16="http://schemas.microsoft.com/office/drawing/2014/chart" uri="{C3380CC4-5D6E-409C-BE32-E72D297353CC}">
                  <c16:uniqueId val="{00000007-1AB7-4221-B068-33370CD785A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'Upper Haughton'!$A$53:$A$56</c:f>
              <c:strCache>
                <c:ptCount val="4"/>
                <c:pt idx="0">
                  <c:v>Q183</c:v>
                </c:pt>
                <c:pt idx="1">
                  <c:v>Q240</c:v>
                </c:pt>
                <c:pt idx="2">
                  <c:v>SRA8</c:v>
                </c:pt>
                <c:pt idx="3">
                  <c:v>WSRA17</c:v>
                </c:pt>
              </c:strCache>
            </c:strRef>
          </c:cat>
          <c:val>
            <c:numRef>
              <c:f>'Upper Haughton'!$E$53:$E$56</c:f>
              <c:numCache>
                <c:formatCode>0.0</c:formatCode>
                <c:ptCount val="4"/>
                <c:pt idx="0">
                  <c:v>52.002451826021101</c:v>
                </c:pt>
                <c:pt idx="1">
                  <c:v>52.002451826021101</c:v>
                </c:pt>
                <c:pt idx="2">
                  <c:v>52.002451826021101</c:v>
                </c:pt>
                <c:pt idx="3">
                  <c:v>52.002451826021101</c:v>
                </c:pt>
              </c:numCache>
            </c:numRef>
          </c:val>
          <c:smooth val="0"/>
          <c:extLst>
            <c:ext xmlns:c16="http://schemas.microsoft.com/office/drawing/2014/chart" uri="{C3380CC4-5D6E-409C-BE32-E72D297353CC}">
              <c16:uniqueId val="{00000008-1AB7-4221-B068-33370CD785A5}"/>
            </c:ext>
          </c:extLst>
        </c:ser>
        <c:ser>
          <c:idx val="4"/>
          <c:order val="4"/>
          <c:tx>
            <c:strRef>
              <c:f>'Upper Haughton'!$F$52</c:f>
              <c:strCache>
                <c:ptCount val="1"/>
                <c:pt idx="0">
                  <c:v>Average all except WSRA17</c:v>
                </c:pt>
              </c:strCache>
            </c:strRef>
          </c:tx>
          <c:spPr>
            <a:ln w="28575" cap="rnd">
              <a:solidFill>
                <a:srgbClr val="0070C0"/>
              </a:solidFill>
              <a:prstDash val="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1AB7-4221-B068-33370CD785A5}"/>
                </c:ext>
              </c:extLst>
            </c:dLbl>
            <c:dLbl>
              <c:idx val="1"/>
              <c:delete val="1"/>
              <c:extLst>
                <c:ext xmlns:c15="http://schemas.microsoft.com/office/drawing/2012/chart" uri="{CE6537A1-D6FC-4f65-9D91-7224C49458BB}"/>
                <c:ext xmlns:c16="http://schemas.microsoft.com/office/drawing/2014/chart" uri="{C3380CC4-5D6E-409C-BE32-E72D297353CC}">
                  <c16:uniqueId val="{0000000A-1AB7-4221-B068-33370CD785A5}"/>
                </c:ext>
              </c:extLst>
            </c:dLbl>
            <c:dLbl>
              <c:idx val="2"/>
              <c:delete val="1"/>
              <c:extLst>
                <c:ext xmlns:c15="http://schemas.microsoft.com/office/drawing/2012/chart" uri="{CE6537A1-D6FC-4f65-9D91-7224C49458BB}"/>
                <c:ext xmlns:c16="http://schemas.microsoft.com/office/drawing/2014/chart" uri="{C3380CC4-5D6E-409C-BE32-E72D297353CC}">
                  <c16:uniqueId val="{0000000B-1AB7-4221-B068-33370CD785A5}"/>
                </c:ext>
              </c:extLst>
            </c:dLbl>
            <c:dLbl>
              <c:idx val="3"/>
              <c:layout>
                <c:manualLayout>
                  <c:x val="0.05"/>
                  <c:y val="4.1666666666666664E-2"/>
                </c:manualLayout>
              </c:layout>
              <c:tx>
                <c:rich>
                  <a:bodyPr/>
                  <a:lstStyle/>
                  <a:p>
                    <a:r>
                      <a:rPr lang="en-US" baseline="0"/>
                      <a:t> </a:t>
                    </a:r>
                    <a:fld id="{7D623A40-291D-4CD7-A25C-76AFC4C87059}"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1AB7-4221-B068-33370CD785A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'Upper Haughton'!$A$53:$A$56</c:f>
              <c:strCache>
                <c:ptCount val="4"/>
                <c:pt idx="0">
                  <c:v>Q183</c:v>
                </c:pt>
                <c:pt idx="1">
                  <c:v>Q240</c:v>
                </c:pt>
                <c:pt idx="2">
                  <c:v>SRA8</c:v>
                </c:pt>
                <c:pt idx="3">
                  <c:v>WSRA17</c:v>
                </c:pt>
              </c:strCache>
            </c:strRef>
          </c:cat>
          <c:val>
            <c:numRef>
              <c:f>'Upper Haughton'!$F$53:$F$56</c:f>
              <c:numCache>
                <c:formatCode>0.0</c:formatCode>
                <c:ptCount val="4"/>
                <c:pt idx="0">
                  <c:v>50.370097871366418</c:v>
                </c:pt>
                <c:pt idx="1">
                  <c:v>50.370097871366418</c:v>
                </c:pt>
                <c:pt idx="2">
                  <c:v>50.370097871366418</c:v>
                </c:pt>
                <c:pt idx="3">
                  <c:v>50.370097871366418</c:v>
                </c:pt>
              </c:numCache>
            </c:numRef>
          </c:val>
          <c:smooth val="0"/>
          <c:extLst>
            <c:ext xmlns:c16="http://schemas.microsoft.com/office/drawing/2014/chart" uri="{C3380CC4-5D6E-409C-BE32-E72D297353CC}">
              <c16:uniqueId val="{0000000D-1AB7-4221-B068-33370CD785A5}"/>
            </c:ext>
          </c:extLst>
        </c:ser>
        <c:dLbls>
          <c:showLegendKey val="0"/>
          <c:showVal val="0"/>
          <c:showCatName val="0"/>
          <c:showSerName val="0"/>
          <c:showPercent val="0"/>
          <c:showBubbleSize val="0"/>
        </c:dLbls>
        <c:marker val="1"/>
        <c:smooth val="0"/>
        <c:axId val="825315728"/>
        <c:axId val="825318680"/>
      </c:lineChart>
      <c:catAx>
        <c:axId val="82531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5318680"/>
        <c:crosses val="autoZero"/>
        <c:auto val="1"/>
        <c:lblAlgn val="ctr"/>
        <c:lblOffset val="100"/>
        <c:noMultiLvlLbl val="0"/>
      </c:catAx>
      <c:valAx>
        <c:axId val="825318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5315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Upper Haughton CCS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'Upper Haughton'!$B$89</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'Upper Haughton'!$A$90:$A$93</c:f>
              <c:strCache>
                <c:ptCount val="4"/>
                <c:pt idx="0">
                  <c:v>Q183</c:v>
                </c:pt>
                <c:pt idx="1">
                  <c:v>Q240</c:v>
                </c:pt>
                <c:pt idx="2">
                  <c:v>SRA8</c:v>
                </c:pt>
                <c:pt idx="3">
                  <c:v>WSRA17</c:v>
                </c:pt>
              </c:strCache>
            </c:strRef>
          </c:cat>
          <c:val>
            <c:numRef>
              <c:f>'Upper Haughton'!$B$90:$B$93</c:f>
              <c:numCache>
                <c:formatCode>0.0</c:formatCode>
                <c:ptCount val="4"/>
                <c:pt idx="0">
                  <c:v>12.586523172387047</c:v>
                </c:pt>
                <c:pt idx="1">
                  <c:v>12.887167994687918</c:v>
                </c:pt>
                <c:pt idx="2">
                  <c:v>13.02736976106541</c:v>
                </c:pt>
                <c:pt idx="3">
                  <c:v>12.4607353710485</c:v>
                </c:pt>
              </c:numCache>
            </c:numRef>
          </c:val>
          <c:extLst>
            <c:ext xmlns:c16="http://schemas.microsoft.com/office/drawing/2014/chart" uri="{C3380CC4-5D6E-409C-BE32-E72D297353CC}">
              <c16:uniqueId val="{00000000-511F-4C04-8FEE-750D3C6D16A8}"/>
            </c:ext>
          </c:extLst>
        </c:ser>
        <c:ser>
          <c:idx val="1"/>
          <c:order val="1"/>
          <c:tx>
            <c:strRef>
              <c:f>'Upper Haughton'!$C$89</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'Upper Haughton'!$A$90:$A$93</c:f>
              <c:strCache>
                <c:ptCount val="4"/>
                <c:pt idx="0">
                  <c:v>Q183</c:v>
                </c:pt>
                <c:pt idx="1">
                  <c:v>Q240</c:v>
                </c:pt>
                <c:pt idx="2">
                  <c:v>SRA8</c:v>
                </c:pt>
                <c:pt idx="3">
                  <c:v>WSRA17</c:v>
                </c:pt>
              </c:strCache>
            </c:strRef>
          </c:cat>
          <c:val>
            <c:numRef>
              <c:f>'Upper Haughton'!$C$90:$C$93</c:f>
              <c:numCache>
                <c:formatCode>0.0</c:formatCode>
                <c:ptCount val="4"/>
                <c:pt idx="0">
                  <c:v>14.732405204981113</c:v>
                </c:pt>
                <c:pt idx="1">
                  <c:v>14.580166051660518</c:v>
                </c:pt>
                <c:pt idx="2">
                  <c:v>13.947967972009151</c:v>
                </c:pt>
                <c:pt idx="3">
                  <c:v>14.067305458768875</c:v>
                </c:pt>
              </c:numCache>
            </c:numRef>
          </c:val>
          <c:extLst>
            <c:ext xmlns:c16="http://schemas.microsoft.com/office/drawing/2014/chart" uri="{C3380CC4-5D6E-409C-BE32-E72D297353CC}">
              <c16:uniqueId val="{00000001-511F-4C04-8FEE-750D3C6D16A8}"/>
            </c:ext>
          </c:extLst>
        </c:ser>
        <c:ser>
          <c:idx val="2"/>
          <c:order val="2"/>
          <c:tx>
            <c:strRef>
              <c:f>'Upper Haughton'!$D$89</c:f>
              <c:strCache>
                <c:ptCount val="1"/>
                <c:pt idx="0">
                  <c:v>Ratoon 2</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'Upper Haughton'!$A$90:$A$93</c:f>
              <c:strCache>
                <c:ptCount val="4"/>
                <c:pt idx="0">
                  <c:v>Q183</c:v>
                </c:pt>
                <c:pt idx="1">
                  <c:v>Q240</c:v>
                </c:pt>
                <c:pt idx="2">
                  <c:v>SRA8</c:v>
                </c:pt>
                <c:pt idx="3">
                  <c:v>WSRA17</c:v>
                </c:pt>
              </c:strCache>
            </c:strRef>
          </c:cat>
          <c:val>
            <c:numRef>
              <c:f>'Upper Haughton'!$D$90:$D$93</c:f>
              <c:numCache>
                <c:formatCode>0.0</c:formatCode>
                <c:ptCount val="4"/>
                <c:pt idx="0">
                  <c:v>14.731876484560569</c:v>
                </c:pt>
                <c:pt idx="1">
                  <c:v>14.392708473210691</c:v>
                </c:pt>
                <c:pt idx="2">
                  <c:v>13.682865127224591</c:v>
                </c:pt>
                <c:pt idx="3">
                  <c:v>13.826685236768801</c:v>
                </c:pt>
              </c:numCache>
            </c:numRef>
          </c:val>
          <c:extLst>
            <c:ext xmlns:c16="http://schemas.microsoft.com/office/drawing/2014/chart" uri="{C3380CC4-5D6E-409C-BE32-E72D297353CC}">
              <c16:uniqueId val="{00000002-511F-4C04-8FEE-750D3C6D16A8}"/>
            </c:ext>
          </c:extLst>
        </c:ser>
        <c:dLbls>
          <c:dLblPos val="ctr"/>
          <c:showLegendKey val="0"/>
          <c:showVal val="1"/>
          <c:showCatName val="0"/>
          <c:showSerName val="0"/>
          <c:showPercent val="0"/>
          <c:showBubbleSize val="0"/>
        </c:dLbls>
        <c:gapWidth val="150"/>
        <c:axId val="460076312"/>
        <c:axId val="831001472"/>
      </c:barChart>
      <c:lineChart>
        <c:grouping val="standard"/>
        <c:varyColors val="0"/>
        <c:ser>
          <c:idx val="3"/>
          <c:order val="3"/>
          <c:tx>
            <c:strRef>
              <c:f>'Upper Haughton'!$E$89</c:f>
              <c:strCache>
                <c:ptCount val="1"/>
                <c:pt idx="0">
                  <c:v>Average CCS/variety</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'Upper Haughton'!$A$90:$A$93</c:f>
              <c:strCache>
                <c:ptCount val="4"/>
                <c:pt idx="0">
                  <c:v>Q183</c:v>
                </c:pt>
                <c:pt idx="1">
                  <c:v>Q240</c:v>
                </c:pt>
                <c:pt idx="2">
                  <c:v>SRA8</c:v>
                </c:pt>
                <c:pt idx="3">
                  <c:v>WSRA17</c:v>
                </c:pt>
              </c:strCache>
            </c:strRef>
          </c:cat>
          <c:val>
            <c:numRef>
              <c:f>'Upper Haughton'!$E$90:$E$93</c:f>
              <c:numCache>
                <c:formatCode>0.0</c:formatCode>
                <c:ptCount val="4"/>
                <c:pt idx="0">
                  <c:v>14.016934953976241</c:v>
                </c:pt>
                <c:pt idx="1">
                  <c:v>13.953347506519707</c:v>
                </c:pt>
                <c:pt idx="2">
                  <c:v>13.552734286766386</c:v>
                </c:pt>
                <c:pt idx="3">
                  <c:v>13.451575355528725</c:v>
                </c:pt>
              </c:numCache>
            </c:numRef>
          </c:val>
          <c:smooth val="0"/>
          <c:extLst>
            <c:ext xmlns:c16="http://schemas.microsoft.com/office/drawing/2014/chart" uri="{C3380CC4-5D6E-409C-BE32-E72D297353CC}">
              <c16:uniqueId val="{00000003-511F-4C04-8FEE-750D3C6D16A8}"/>
            </c:ext>
          </c:extLst>
        </c:ser>
        <c:dLbls>
          <c:dLblPos val="ctr"/>
          <c:showLegendKey val="0"/>
          <c:showVal val="1"/>
          <c:showCatName val="0"/>
          <c:showSerName val="0"/>
          <c:showPercent val="0"/>
          <c:showBubbleSize val="0"/>
        </c:dLbls>
        <c:marker val="1"/>
        <c:smooth val="0"/>
        <c:axId val="460076312"/>
        <c:axId val="831001472"/>
      </c:lineChart>
      <c:catAx>
        <c:axId val="460076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1001472"/>
        <c:crosses val="autoZero"/>
        <c:auto val="1"/>
        <c:lblAlgn val="ctr"/>
        <c:lblOffset val="100"/>
        <c:noMultiLvlLbl val="0"/>
      </c:catAx>
      <c:valAx>
        <c:axId val="831001472"/>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076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Aerodrome TCH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Aerodrome!$B$13</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Aerodrome!$A$14:$A$17</c:f>
              <c:strCache>
                <c:ptCount val="4"/>
                <c:pt idx="0">
                  <c:v>Q240</c:v>
                </c:pt>
                <c:pt idx="1">
                  <c:v>SRA23</c:v>
                </c:pt>
                <c:pt idx="2">
                  <c:v>SRA8</c:v>
                </c:pt>
                <c:pt idx="3">
                  <c:v>WSRA17</c:v>
                </c:pt>
              </c:strCache>
            </c:strRef>
          </c:cat>
          <c:val>
            <c:numRef>
              <c:f>Aerodrome!$B$14:$B$17</c:f>
              <c:numCache>
                <c:formatCode>0</c:formatCode>
                <c:ptCount val="4"/>
                <c:pt idx="0">
                  <c:v>154.66318591318591</c:v>
                </c:pt>
                <c:pt idx="1">
                  <c:v>170.31377968877968</c:v>
                </c:pt>
                <c:pt idx="2">
                  <c:v>150.28665028665026</c:v>
                </c:pt>
                <c:pt idx="3">
                  <c:v>163.71058558558553</c:v>
                </c:pt>
              </c:numCache>
            </c:numRef>
          </c:val>
          <c:extLst>
            <c:ext xmlns:c16="http://schemas.microsoft.com/office/drawing/2014/chart" uri="{C3380CC4-5D6E-409C-BE32-E72D297353CC}">
              <c16:uniqueId val="{00000000-108E-431F-B005-CC51FD32403E}"/>
            </c:ext>
          </c:extLst>
        </c:ser>
        <c:ser>
          <c:idx val="1"/>
          <c:order val="1"/>
          <c:tx>
            <c:strRef>
              <c:f>Aerodrome!$C$13</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Aerodrome!$A$14:$A$17</c:f>
              <c:strCache>
                <c:ptCount val="4"/>
                <c:pt idx="0">
                  <c:v>Q240</c:v>
                </c:pt>
                <c:pt idx="1">
                  <c:v>SRA23</c:v>
                </c:pt>
                <c:pt idx="2">
                  <c:v>SRA8</c:v>
                </c:pt>
                <c:pt idx="3">
                  <c:v>WSRA17</c:v>
                </c:pt>
              </c:strCache>
            </c:strRef>
          </c:cat>
          <c:val>
            <c:numRef>
              <c:f>Aerodrome!$C$14:$C$17</c:f>
              <c:numCache>
                <c:formatCode>0</c:formatCode>
                <c:ptCount val="4"/>
                <c:pt idx="0">
                  <c:v>123.53846153846153</c:v>
                </c:pt>
                <c:pt idx="1">
                  <c:v>124.02564102564104</c:v>
                </c:pt>
                <c:pt idx="2">
                  <c:v>99.320512820512818</c:v>
                </c:pt>
                <c:pt idx="3">
                  <c:v>122.53846153846153</c:v>
                </c:pt>
              </c:numCache>
            </c:numRef>
          </c:val>
          <c:extLst>
            <c:ext xmlns:c16="http://schemas.microsoft.com/office/drawing/2014/chart" uri="{C3380CC4-5D6E-409C-BE32-E72D297353CC}">
              <c16:uniqueId val="{00000001-108E-431F-B005-CC51FD32403E}"/>
            </c:ext>
          </c:extLst>
        </c:ser>
        <c:ser>
          <c:idx val="2"/>
          <c:order val="2"/>
          <c:tx>
            <c:strRef>
              <c:f>Aerodrome!$D$13</c:f>
              <c:strCache>
                <c:ptCount val="1"/>
                <c:pt idx="0">
                  <c:v>Ratoon 2</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Aerodrome!$A$14:$A$17</c:f>
              <c:strCache>
                <c:ptCount val="4"/>
                <c:pt idx="0">
                  <c:v>Q240</c:v>
                </c:pt>
                <c:pt idx="1">
                  <c:v>SRA23</c:v>
                </c:pt>
                <c:pt idx="2">
                  <c:v>SRA8</c:v>
                </c:pt>
                <c:pt idx="3">
                  <c:v>WSRA17</c:v>
                </c:pt>
              </c:strCache>
            </c:strRef>
          </c:cat>
          <c:val>
            <c:numRef>
              <c:f>Aerodrome!$D$14:$D$17</c:f>
              <c:numCache>
                <c:formatCode>0</c:formatCode>
                <c:ptCount val="4"/>
                <c:pt idx="0">
                  <c:v>101.48717948717947</c:v>
                </c:pt>
                <c:pt idx="1">
                  <c:v>98.628205128205138</c:v>
                </c:pt>
                <c:pt idx="2">
                  <c:v>85.115384615384613</c:v>
                </c:pt>
                <c:pt idx="3">
                  <c:v>107.01282051282051</c:v>
                </c:pt>
              </c:numCache>
            </c:numRef>
          </c:val>
          <c:extLst>
            <c:ext xmlns:c16="http://schemas.microsoft.com/office/drawing/2014/chart" uri="{C3380CC4-5D6E-409C-BE32-E72D297353CC}">
              <c16:uniqueId val="{00000002-108E-431F-B005-CC51FD32403E}"/>
            </c:ext>
          </c:extLst>
        </c:ser>
        <c:dLbls>
          <c:dLblPos val="ctr"/>
          <c:showLegendKey val="0"/>
          <c:showVal val="1"/>
          <c:showCatName val="0"/>
          <c:showSerName val="0"/>
          <c:showPercent val="0"/>
          <c:showBubbleSize val="0"/>
        </c:dLbls>
        <c:gapWidth val="150"/>
        <c:overlap val="100"/>
        <c:axId val="739865912"/>
        <c:axId val="739861320"/>
      </c:barChart>
      <c:lineChart>
        <c:grouping val="standard"/>
        <c:varyColors val="0"/>
        <c:ser>
          <c:idx val="3"/>
          <c:order val="3"/>
          <c:tx>
            <c:strRef>
              <c:f>Aerodrome!$E$13</c:f>
              <c:strCache>
                <c:ptCount val="1"/>
                <c:pt idx="0">
                  <c:v>Trial Average</c:v>
                </c:pt>
              </c:strCache>
            </c:strRef>
          </c:tx>
          <c:spPr>
            <a:ln w="28575" cap="rnd">
              <a:solidFill>
                <a:schemeClr val="accent2">
                  <a:lumMod val="75000"/>
                </a:schemeClr>
              </a:solidFill>
              <a:round/>
            </a:ln>
            <a:effectLst/>
          </c:spPr>
          <c:marker>
            <c:symbol val="none"/>
          </c:marker>
          <c:dLbls>
            <c:dLbl>
              <c:idx val="0"/>
              <c:layout>
                <c:manualLayout>
                  <c:x val="-5.2148143281596449E-2"/>
                  <c:y val="-5.3002063480926197E-2"/>
                </c:manualLayout>
              </c:layout>
              <c:tx>
                <c:rich>
                  <a:bodyPr/>
                  <a:lstStyle/>
                  <a:p>
                    <a:fld id="{1E63FAAE-546C-40DA-B982-04DFE35475F3}" type="VALUE">
                      <a:rPr lang="en-US" baseline="0"/>
                      <a:pPr/>
                      <a:t>[VALUE]</a:t>
                    </a:fld>
                    <a:endParaRPr lang="en-AU"/>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108E-431F-B005-CC51FD32403E}"/>
                </c:ext>
              </c:extLst>
            </c:dLbl>
            <c:dLbl>
              <c:idx val="1"/>
              <c:delete val="1"/>
              <c:extLst>
                <c:ext xmlns:c15="http://schemas.microsoft.com/office/drawing/2012/chart" uri="{CE6537A1-D6FC-4f65-9D91-7224C49458BB}"/>
                <c:ext xmlns:c16="http://schemas.microsoft.com/office/drawing/2014/chart" uri="{C3380CC4-5D6E-409C-BE32-E72D297353CC}">
                  <c16:uniqueId val="{00000007-108E-431F-B005-CC51FD32403E}"/>
                </c:ext>
              </c:extLst>
            </c:dLbl>
            <c:dLbl>
              <c:idx val="2"/>
              <c:delete val="1"/>
              <c:extLst>
                <c:ext xmlns:c15="http://schemas.microsoft.com/office/drawing/2012/chart" uri="{CE6537A1-D6FC-4f65-9D91-7224C49458BB}"/>
                <c:ext xmlns:c16="http://schemas.microsoft.com/office/drawing/2014/chart" uri="{C3380CC4-5D6E-409C-BE32-E72D297353CC}">
                  <c16:uniqueId val="{00000008-108E-431F-B005-CC51FD32403E}"/>
                </c:ext>
              </c:extLst>
            </c:dLbl>
            <c:dLbl>
              <c:idx val="3"/>
              <c:delete val="1"/>
              <c:extLst>
                <c:ext xmlns:c15="http://schemas.microsoft.com/office/drawing/2012/chart" uri="{CE6537A1-D6FC-4f65-9D91-7224C49458BB}"/>
                <c:ext xmlns:c16="http://schemas.microsoft.com/office/drawing/2014/chart" uri="{C3380CC4-5D6E-409C-BE32-E72D297353CC}">
                  <c16:uniqueId val="{00000009-108E-431F-B005-CC51FD32403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Aerodrome!$A$14:$A$17</c:f>
              <c:strCache>
                <c:ptCount val="4"/>
                <c:pt idx="0">
                  <c:v>Q240</c:v>
                </c:pt>
                <c:pt idx="1">
                  <c:v>SRA23</c:v>
                </c:pt>
                <c:pt idx="2">
                  <c:v>SRA8</c:v>
                </c:pt>
                <c:pt idx="3">
                  <c:v>WSRA17</c:v>
                </c:pt>
              </c:strCache>
            </c:strRef>
          </c:cat>
          <c:val>
            <c:numRef>
              <c:f>Aerodrome!$E$14:$E$17</c:f>
              <c:numCache>
                <c:formatCode>0</c:formatCode>
                <c:ptCount val="4"/>
                <c:pt idx="0">
                  <c:v>375.16021703521699</c:v>
                </c:pt>
                <c:pt idx="1">
                  <c:v>375.16021703521699</c:v>
                </c:pt>
                <c:pt idx="2">
                  <c:v>375.16021703521699</c:v>
                </c:pt>
                <c:pt idx="3">
                  <c:v>375.16021703521699</c:v>
                </c:pt>
              </c:numCache>
            </c:numRef>
          </c:val>
          <c:smooth val="0"/>
          <c:extLst>
            <c:ext xmlns:c16="http://schemas.microsoft.com/office/drawing/2014/chart" uri="{C3380CC4-5D6E-409C-BE32-E72D297353CC}">
              <c16:uniqueId val="{00000003-108E-431F-B005-CC51FD32403E}"/>
            </c:ext>
          </c:extLst>
        </c:ser>
        <c:ser>
          <c:idx val="4"/>
          <c:order val="4"/>
          <c:tx>
            <c:strRef>
              <c:f>Aerodrome!$F$13</c:f>
              <c:strCache>
                <c:ptCount val="1"/>
                <c:pt idx="0">
                  <c:v>Average all except SRA23</c:v>
                </c:pt>
              </c:strCache>
            </c:strRef>
          </c:tx>
          <c:spPr>
            <a:ln w="28575" cap="rnd">
              <a:solidFill>
                <a:srgbClr val="00B0F0"/>
              </a:solidFill>
              <a:prstDash val="lgDash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108E-431F-B005-CC51FD32403E}"/>
                </c:ext>
              </c:extLst>
            </c:dLbl>
            <c:dLbl>
              <c:idx val="1"/>
              <c:delete val="1"/>
              <c:extLst>
                <c:ext xmlns:c15="http://schemas.microsoft.com/office/drawing/2012/chart" uri="{CE6537A1-D6FC-4f65-9D91-7224C49458BB}"/>
                <c:ext xmlns:c16="http://schemas.microsoft.com/office/drawing/2014/chart" uri="{C3380CC4-5D6E-409C-BE32-E72D297353CC}">
                  <c16:uniqueId val="{0000000C-108E-431F-B005-CC51FD32403E}"/>
                </c:ext>
              </c:extLst>
            </c:dLbl>
            <c:dLbl>
              <c:idx val="2"/>
              <c:delete val="1"/>
              <c:extLst>
                <c:ext xmlns:c15="http://schemas.microsoft.com/office/drawing/2012/chart" uri="{CE6537A1-D6FC-4f65-9D91-7224C49458BB}"/>
                <c:ext xmlns:c16="http://schemas.microsoft.com/office/drawing/2014/chart" uri="{C3380CC4-5D6E-409C-BE32-E72D297353CC}">
                  <c16:uniqueId val="{0000000B-108E-431F-B005-CC51FD32403E}"/>
                </c:ext>
              </c:extLst>
            </c:dLbl>
            <c:dLbl>
              <c:idx val="3"/>
              <c:tx>
                <c:rich>
                  <a:bodyPr/>
                  <a:lstStyle/>
                  <a:p>
                    <a:r>
                      <a:rPr lang="en-US" baseline="0"/>
                      <a:t> </a:t>
                    </a:r>
                    <a:fld id="{1C9921D0-BBFF-494D-AE18-EDD1EB03E387}"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108E-431F-B005-CC51FD32403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Aerodrome!$A$14:$A$17</c:f>
              <c:strCache>
                <c:ptCount val="4"/>
                <c:pt idx="0">
                  <c:v>Q240</c:v>
                </c:pt>
                <c:pt idx="1">
                  <c:v>SRA23</c:v>
                </c:pt>
                <c:pt idx="2">
                  <c:v>SRA8</c:v>
                </c:pt>
                <c:pt idx="3">
                  <c:v>WSRA17</c:v>
                </c:pt>
              </c:strCache>
            </c:strRef>
          </c:cat>
          <c:val>
            <c:numRef>
              <c:f>Aerodrome!$F$14:$F$17</c:f>
              <c:numCache>
                <c:formatCode>0</c:formatCode>
                <c:ptCount val="4"/>
                <c:pt idx="0">
                  <c:v>369.2244140994141</c:v>
                </c:pt>
                <c:pt idx="1">
                  <c:v>369.2244140994141</c:v>
                </c:pt>
                <c:pt idx="2">
                  <c:v>369.2244140994141</c:v>
                </c:pt>
                <c:pt idx="3">
                  <c:v>369.2244140994141</c:v>
                </c:pt>
              </c:numCache>
            </c:numRef>
          </c:val>
          <c:smooth val="0"/>
          <c:extLst>
            <c:ext xmlns:c16="http://schemas.microsoft.com/office/drawing/2014/chart" uri="{C3380CC4-5D6E-409C-BE32-E72D297353CC}">
              <c16:uniqueId val="{00000004-108E-431F-B005-CC51FD32403E}"/>
            </c:ext>
          </c:extLst>
        </c:ser>
        <c:ser>
          <c:idx val="5"/>
          <c:order val="5"/>
          <c:tx>
            <c:strRef>
              <c:f>Aerodrome!$G$13</c:f>
              <c:strCache>
                <c:ptCount val="1"/>
                <c:pt idx="0">
                  <c:v>Average all except WSRA17</c:v>
                </c:pt>
              </c:strCache>
            </c:strRef>
          </c:tx>
          <c:spPr>
            <a:ln w="28575" cap="rnd">
              <a:solidFill>
                <a:srgbClr val="0070C0"/>
              </a:solidFill>
              <a:prstDash val="dash"/>
              <a:round/>
            </a:ln>
            <a:effectLst/>
          </c:spPr>
          <c:marker>
            <c:symbol val="none"/>
          </c:marker>
          <c:dLbls>
            <c:delete val="1"/>
          </c:dLbls>
          <c:cat>
            <c:strRef>
              <c:f>Aerodrome!$A$14:$A$17</c:f>
              <c:strCache>
                <c:ptCount val="4"/>
                <c:pt idx="0">
                  <c:v>Q240</c:v>
                </c:pt>
                <c:pt idx="1">
                  <c:v>SRA23</c:v>
                </c:pt>
                <c:pt idx="2">
                  <c:v>SRA8</c:v>
                </c:pt>
                <c:pt idx="3">
                  <c:v>WSRA17</c:v>
                </c:pt>
              </c:strCache>
            </c:strRef>
          </c:cat>
          <c:val>
            <c:numRef>
              <c:f>Aerodrome!$G$14:$G$17</c:f>
              <c:numCache>
                <c:formatCode>0</c:formatCode>
                <c:ptCount val="4"/>
                <c:pt idx="0">
                  <c:v>369.12633350133348</c:v>
                </c:pt>
                <c:pt idx="1">
                  <c:v>369.12633350133348</c:v>
                </c:pt>
                <c:pt idx="2">
                  <c:v>369.12633350133348</c:v>
                </c:pt>
                <c:pt idx="3">
                  <c:v>369.12633350133348</c:v>
                </c:pt>
              </c:numCache>
            </c:numRef>
          </c:val>
          <c:smooth val="0"/>
          <c:extLst>
            <c:ext xmlns:c16="http://schemas.microsoft.com/office/drawing/2014/chart" uri="{C3380CC4-5D6E-409C-BE32-E72D297353CC}">
              <c16:uniqueId val="{00000005-108E-431F-B005-CC51FD32403E}"/>
            </c:ext>
          </c:extLst>
        </c:ser>
        <c:dLbls>
          <c:dLblPos val="ctr"/>
          <c:showLegendKey val="0"/>
          <c:showVal val="1"/>
          <c:showCatName val="0"/>
          <c:showSerName val="0"/>
          <c:showPercent val="0"/>
          <c:showBubbleSize val="0"/>
        </c:dLbls>
        <c:marker val="1"/>
        <c:smooth val="0"/>
        <c:axId val="739865912"/>
        <c:axId val="739861320"/>
      </c:lineChart>
      <c:catAx>
        <c:axId val="739865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861320"/>
        <c:crosses val="autoZero"/>
        <c:auto val="1"/>
        <c:lblAlgn val="ctr"/>
        <c:lblOffset val="100"/>
        <c:noMultiLvlLbl val="0"/>
      </c:catAx>
      <c:valAx>
        <c:axId val="739861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865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Aerodrome TSH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Aerodrome!$B$52</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Aerodrome!$A$53:$A$56</c:f>
              <c:strCache>
                <c:ptCount val="4"/>
                <c:pt idx="0">
                  <c:v>Q240</c:v>
                </c:pt>
                <c:pt idx="1">
                  <c:v>SRA23</c:v>
                </c:pt>
                <c:pt idx="2">
                  <c:v>SRA8</c:v>
                </c:pt>
                <c:pt idx="3">
                  <c:v>WSRA17</c:v>
                </c:pt>
              </c:strCache>
            </c:strRef>
          </c:cat>
          <c:val>
            <c:numRef>
              <c:f>Aerodrome!$B$53:$B$56</c:f>
              <c:numCache>
                <c:formatCode>0.0</c:formatCode>
                <c:ptCount val="4"/>
                <c:pt idx="0">
                  <c:v>20.647279381654375</c:v>
                </c:pt>
                <c:pt idx="1">
                  <c:v>25.459075552825549</c:v>
                </c:pt>
                <c:pt idx="2">
                  <c:v>22.011197276822276</c:v>
                </c:pt>
                <c:pt idx="3">
                  <c:v>20.46140458640458</c:v>
                </c:pt>
              </c:numCache>
            </c:numRef>
          </c:val>
          <c:extLst>
            <c:ext xmlns:c16="http://schemas.microsoft.com/office/drawing/2014/chart" uri="{C3380CC4-5D6E-409C-BE32-E72D297353CC}">
              <c16:uniqueId val="{00000000-3BB5-4342-B824-0206DDF1D664}"/>
            </c:ext>
          </c:extLst>
        </c:ser>
        <c:ser>
          <c:idx val="1"/>
          <c:order val="1"/>
          <c:tx>
            <c:strRef>
              <c:f>Aerodrome!$C$52</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Aerodrome!$A$53:$A$56</c:f>
              <c:strCache>
                <c:ptCount val="4"/>
                <c:pt idx="0">
                  <c:v>Q240</c:v>
                </c:pt>
                <c:pt idx="1">
                  <c:v>SRA23</c:v>
                </c:pt>
                <c:pt idx="2">
                  <c:v>SRA8</c:v>
                </c:pt>
                <c:pt idx="3">
                  <c:v>WSRA17</c:v>
                </c:pt>
              </c:strCache>
            </c:strRef>
          </c:cat>
          <c:val>
            <c:numRef>
              <c:f>Aerodrome!$C$53:$C$56</c:f>
              <c:numCache>
                <c:formatCode>0.0</c:formatCode>
                <c:ptCount val="4"/>
                <c:pt idx="0">
                  <c:v>20.367378205128201</c:v>
                </c:pt>
                <c:pt idx="1">
                  <c:v>19.781243589743589</c:v>
                </c:pt>
                <c:pt idx="2">
                  <c:v>15.845653846153848</c:v>
                </c:pt>
                <c:pt idx="3">
                  <c:v>18.461262820512818</c:v>
                </c:pt>
              </c:numCache>
            </c:numRef>
          </c:val>
          <c:extLst>
            <c:ext xmlns:c16="http://schemas.microsoft.com/office/drawing/2014/chart" uri="{C3380CC4-5D6E-409C-BE32-E72D297353CC}">
              <c16:uniqueId val="{00000001-3BB5-4342-B824-0206DDF1D664}"/>
            </c:ext>
          </c:extLst>
        </c:ser>
        <c:ser>
          <c:idx val="2"/>
          <c:order val="2"/>
          <c:tx>
            <c:strRef>
              <c:f>Aerodrome!$D$52</c:f>
              <c:strCache>
                <c:ptCount val="1"/>
                <c:pt idx="0">
                  <c:v>Ratoon 2</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Aerodrome!$A$53:$A$56</c:f>
              <c:strCache>
                <c:ptCount val="4"/>
                <c:pt idx="0">
                  <c:v>Q240</c:v>
                </c:pt>
                <c:pt idx="1">
                  <c:v>SRA23</c:v>
                </c:pt>
                <c:pt idx="2">
                  <c:v>SRA8</c:v>
                </c:pt>
                <c:pt idx="3">
                  <c:v>WSRA17</c:v>
                </c:pt>
              </c:strCache>
            </c:strRef>
          </c:cat>
          <c:val>
            <c:numRef>
              <c:f>Aerodrome!$D$53:$D$56</c:f>
              <c:numCache>
                <c:formatCode>0.0</c:formatCode>
                <c:ptCount val="4"/>
                <c:pt idx="0">
                  <c:v>16.349141025641025</c:v>
                </c:pt>
                <c:pt idx="1">
                  <c:v>14.791423076923076</c:v>
                </c:pt>
                <c:pt idx="2">
                  <c:v>13.679091025641025</c:v>
                </c:pt>
                <c:pt idx="3">
                  <c:v>16.649948717948718</c:v>
                </c:pt>
              </c:numCache>
            </c:numRef>
          </c:val>
          <c:extLst>
            <c:ext xmlns:c16="http://schemas.microsoft.com/office/drawing/2014/chart" uri="{C3380CC4-5D6E-409C-BE32-E72D297353CC}">
              <c16:uniqueId val="{00000002-3BB5-4342-B824-0206DDF1D664}"/>
            </c:ext>
          </c:extLst>
        </c:ser>
        <c:dLbls>
          <c:showLegendKey val="0"/>
          <c:showVal val="0"/>
          <c:showCatName val="0"/>
          <c:showSerName val="0"/>
          <c:showPercent val="0"/>
          <c:showBubbleSize val="0"/>
        </c:dLbls>
        <c:gapWidth val="150"/>
        <c:overlap val="100"/>
        <c:axId val="884294352"/>
        <c:axId val="884294680"/>
      </c:barChart>
      <c:lineChart>
        <c:grouping val="standard"/>
        <c:varyColors val="0"/>
        <c:ser>
          <c:idx val="3"/>
          <c:order val="3"/>
          <c:tx>
            <c:strRef>
              <c:f>Aerodrome!$E$52</c:f>
              <c:strCache>
                <c:ptCount val="1"/>
                <c:pt idx="0">
                  <c:v>Trial Average</c:v>
                </c:pt>
              </c:strCache>
            </c:strRef>
          </c:tx>
          <c:spPr>
            <a:ln w="28575" cap="rnd">
              <a:solidFill>
                <a:schemeClr val="accent2">
                  <a:lumMod val="75000"/>
                </a:schemeClr>
              </a:solidFill>
              <a:round/>
            </a:ln>
            <a:effectLst/>
          </c:spPr>
          <c:marker>
            <c:symbol val="none"/>
          </c:marker>
          <c:dLbls>
            <c:dLbl>
              <c:idx val="0"/>
              <c:layout>
                <c:manualLayout>
                  <c:x val="-8.0740110616777078E-2"/>
                  <c:y val="-5.6622845354240968E-2"/>
                </c:manualLayout>
              </c:layout>
              <c:tx>
                <c:rich>
                  <a:bodyPr/>
                  <a:lstStyle/>
                  <a:p>
                    <a:r>
                      <a:rPr lang="en-US" baseline="0"/>
                      <a:t> </a:t>
                    </a:r>
                    <a:fld id="{6092EB97-1C2B-4A8B-8CC1-313CA98E0FB5}"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BB5-4342-B824-0206DDF1D664}"/>
                </c:ext>
              </c:extLst>
            </c:dLbl>
            <c:dLbl>
              <c:idx val="1"/>
              <c:delete val="1"/>
              <c:extLst>
                <c:ext xmlns:c15="http://schemas.microsoft.com/office/drawing/2012/chart" uri="{CE6537A1-D6FC-4f65-9D91-7224C49458BB}"/>
                <c:ext xmlns:c16="http://schemas.microsoft.com/office/drawing/2014/chart" uri="{C3380CC4-5D6E-409C-BE32-E72D297353CC}">
                  <c16:uniqueId val="{00000004-3BB5-4342-B824-0206DDF1D664}"/>
                </c:ext>
              </c:extLst>
            </c:dLbl>
            <c:dLbl>
              <c:idx val="2"/>
              <c:delete val="1"/>
              <c:extLst>
                <c:ext xmlns:c15="http://schemas.microsoft.com/office/drawing/2012/chart" uri="{CE6537A1-D6FC-4f65-9D91-7224C49458BB}"/>
                <c:ext xmlns:c16="http://schemas.microsoft.com/office/drawing/2014/chart" uri="{C3380CC4-5D6E-409C-BE32-E72D297353CC}">
                  <c16:uniqueId val="{00000005-3BB5-4342-B824-0206DDF1D664}"/>
                </c:ext>
              </c:extLst>
            </c:dLbl>
            <c:dLbl>
              <c:idx val="3"/>
              <c:delete val="1"/>
              <c:extLst>
                <c:ext xmlns:c15="http://schemas.microsoft.com/office/drawing/2012/chart" uri="{CE6537A1-D6FC-4f65-9D91-7224C49458BB}"/>
                <c:ext xmlns:c16="http://schemas.microsoft.com/office/drawing/2014/chart" uri="{C3380CC4-5D6E-409C-BE32-E72D297353CC}">
                  <c16:uniqueId val="{00000006-3BB5-4342-B824-0206DDF1D66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Aerodrome!$A$53:$A$56</c:f>
              <c:strCache>
                <c:ptCount val="4"/>
                <c:pt idx="0">
                  <c:v>Q240</c:v>
                </c:pt>
                <c:pt idx="1">
                  <c:v>SRA23</c:v>
                </c:pt>
                <c:pt idx="2">
                  <c:v>SRA8</c:v>
                </c:pt>
                <c:pt idx="3">
                  <c:v>WSRA17</c:v>
                </c:pt>
              </c:strCache>
            </c:strRef>
          </c:cat>
          <c:val>
            <c:numRef>
              <c:f>Aerodrome!$E$53:$E$56</c:f>
              <c:numCache>
                <c:formatCode>0.0</c:formatCode>
                <c:ptCount val="4"/>
                <c:pt idx="0">
                  <c:v>56.126024776349766</c:v>
                </c:pt>
                <c:pt idx="1">
                  <c:v>56.126024776349766</c:v>
                </c:pt>
                <c:pt idx="2">
                  <c:v>56.126024776349766</c:v>
                </c:pt>
                <c:pt idx="3">
                  <c:v>56.126024776349766</c:v>
                </c:pt>
              </c:numCache>
            </c:numRef>
          </c:val>
          <c:smooth val="0"/>
          <c:extLst>
            <c:ext xmlns:c16="http://schemas.microsoft.com/office/drawing/2014/chart" uri="{C3380CC4-5D6E-409C-BE32-E72D297353CC}">
              <c16:uniqueId val="{00000007-3BB5-4342-B824-0206DDF1D664}"/>
            </c:ext>
          </c:extLst>
        </c:ser>
        <c:ser>
          <c:idx val="4"/>
          <c:order val="4"/>
          <c:tx>
            <c:strRef>
              <c:f>Aerodrome!$F$52</c:f>
              <c:strCache>
                <c:ptCount val="1"/>
                <c:pt idx="0">
                  <c:v>Average all except SRA23</c:v>
                </c:pt>
              </c:strCache>
            </c:strRef>
          </c:tx>
          <c:spPr>
            <a:ln w="28575" cap="rnd">
              <a:solidFill>
                <a:srgbClr val="00B0F0"/>
              </a:solidFill>
              <a:prstDash val="lgDash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8-3BB5-4342-B824-0206DDF1D664}"/>
                </c:ext>
              </c:extLst>
            </c:dLbl>
            <c:dLbl>
              <c:idx val="1"/>
              <c:delete val="1"/>
              <c:extLst>
                <c:ext xmlns:c15="http://schemas.microsoft.com/office/drawing/2012/chart" uri="{CE6537A1-D6FC-4f65-9D91-7224C49458BB}"/>
                <c:ext xmlns:c16="http://schemas.microsoft.com/office/drawing/2014/chart" uri="{C3380CC4-5D6E-409C-BE32-E72D297353CC}">
                  <c16:uniqueId val="{00000009-3BB5-4342-B824-0206DDF1D664}"/>
                </c:ext>
              </c:extLst>
            </c:dLbl>
            <c:dLbl>
              <c:idx val="2"/>
              <c:delete val="1"/>
              <c:extLst>
                <c:ext xmlns:c15="http://schemas.microsoft.com/office/drawing/2012/chart" uri="{CE6537A1-D6FC-4f65-9D91-7224C49458BB}"/>
                <c:ext xmlns:c16="http://schemas.microsoft.com/office/drawing/2014/chart" uri="{C3380CC4-5D6E-409C-BE32-E72D297353CC}">
                  <c16:uniqueId val="{0000000A-3BB5-4342-B824-0206DDF1D664}"/>
                </c:ext>
              </c:extLst>
            </c:dLbl>
            <c:dLbl>
              <c:idx val="3"/>
              <c:layout>
                <c:manualLayout>
                  <c:x val="3.8127274457922355E-2"/>
                  <c:y val="0"/>
                </c:manualLayout>
              </c:layout>
              <c:tx>
                <c:rich>
                  <a:bodyPr/>
                  <a:lstStyle/>
                  <a:p>
                    <a:r>
                      <a:rPr lang="en-US" baseline="0"/>
                      <a:t> </a:t>
                    </a:r>
                    <a:fld id="{613C5956-7688-4E42-9FA2-6C98D6233A30}"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BB5-4342-B824-0206DDF1D66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Aerodrome!$A$53:$A$56</c:f>
              <c:strCache>
                <c:ptCount val="4"/>
                <c:pt idx="0">
                  <c:v>Q240</c:v>
                </c:pt>
                <c:pt idx="1">
                  <c:v>SRA23</c:v>
                </c:pt>
                <c:pt idx="2">
                  <c:v>SRA8</c:v>
                </c:pt>
                <c:pt idx="3">
                  <c:v>WSRA17</c:v>
                </c:pt>
              </c:strCache>
            </c:strRef>
          </c:cat>
          <c:val>
            <c:numRef>
              <c:f>Aerodrome!$F$53:$F$56</c:f>
              <c:numCache>
                <c:formatCode>0.0</c:formatCode>
                <c:ptCount val="4"/>
                <c:pt idx="0">
                  <c:v>54.824118961968964</c:v>
                </c:pt>
                <c:pt idx="1">
                  <c:v>54.824118961968964</c:v>
                </c:pt>
                <c:pt idx="2">
                  <c:v>54.824118961968964</c:v>
                </c:pt>
                <c:pt idx="3">
                  <c:v>54.824118961968964</c:v>
                </c:pt>
              </c:numCache>
            </c:numRef>
          </c:val>
          <c:smooth val="0"/>
          <c:extLst>
            <c:ext xmlns:c16="http://schemas.microsoft.com/office/drawing/2014/chart" uri="{C3380CC4-5D6E-409C-BE32-E72D297353CC}">
              <c16:uniqueId val="{0000000C-3BB5-4342-B824-0206DDF1D664}"/>
            </c:ext>
          </c:extLst>
        </c:ser>
        <c:ser>
          <c:idx val="5"/>
          <c:order val="5"/>
          <c:tx>
            <c:strRef>
              <c:f>Aerodrome!$G$52</c:f>
              <c:strCache>
                <c:ptCount val="1"/>
                <c:pt idx="0">
                  <c:v>Average all except WSRA17</c:v>
                </c:pt>
              </c:strCache>
            </c:strRef>
          </c:tx>
          <c:spPr>
            <a:ln w="28575" cap="rnd">
              <a:solidFill>
                <a:srgbClr val="0070C0"/>
              </a:solidFill>
              <a:prstDash val="dash"/>
              <a:round/>
            </a:ln>
            <a:effectLst/>
          </c:spPr>
          <c:marker>
            <c:symbol val="none"/>
          </c:marker>
          <c:cat>
            <c:strRef>
              <c:f>Aerodrome!$A$53:$A$56</c:f>
              <c:strCache>
                <c:ptCount val="4"/>
                <c:pt idx="0">
                  <c:v>Q240</c:v>
                </c:pt>
                <c:pt idx="1">
                  <c:v>SRA23</c:v>
                </c:pt>
                <c:pt idx="2">
                  <c:v>SRA8</c:v>
                </c:pt>
                <c:pt idx="3">
                  <c:v>WSRA17</c:v>
                </c:pt>
              </c:strCache>
            </c:strRef>
          </c:cat>
          <c:val>
            <c:numRef>
              <c:f>Aerodrome!$G$53:$G$56</c:f>
              <c:numCache>
                <c:formatCode>0.0</c:formatCode>
                <c:ptCount val="4"/>
                <c:pt idx="0">
                  <c:v>56.310494326844321</c:v>
                </c:pt>
                <c:pt idx="1">
                  <c:v>56.310494326844321</c:v>
                </c:pt>
                <c:pt idx="2">
                  <c:v>56.310494326844321</c:v>
                </c:pt>
                <c:pt idx="3">
                  <c:v>56.310494326844321</c:v>
                </c:pt>
              </c:numCache>
            </c:numRef>
          </c:val>
          <c:smooth val="0"/>
          <c:extLst>
            <c:ext xmlns:c16="http://schemas.microsoft.com/office/drawing/2014/chart" uri="{C3380CC4-5D6E-409C-BE32-E72D297353CC}">
              <c16:uniqueId val="{0000000D-3BB5-4342-B824-0206DDF1D664}"/>
            </c:ext>
          </c:extLst>
        </c:ser>
        <c:dLbls>
          <c:showLegendKey val="0"/>
          <c:showVal val="0"/>
          <c:showCatName val="0"/>
          <c:showSerName val="0"/>
          <c:showPercent val="0"/>
          <c:showBubbleSize val="0"/>
        </c:dLbls>
        <c:marker val="1"/>
        <c:smooth val="0"/>
        <c:axId val="884294352"/>
        <c:axId val="884294680"/>
      </c:lineChart>
      <c:catAx>
        <c:axId val="88429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294680"/>
        <c:crosses val="autoZero"/>
        <c:auto val="1"/>
        <c:lblAlgn val="ctr"/>
        <c:lblOffset val="100"/>
        <c:noMultiLvlLbl val="0"/>
      </c:catAx>
      <c:valAx>
        <c:axId val="884294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294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Aerodrome CCS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Aerodrome!$B$90</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Aerodrome!$A$91:$A$94</c:f>
              <c:strCache>
                <c:ptCount val="4"/>
                <c:pt idx="0">
                  <c:v>Q240</c:v>
                </c:pt>
                <c:pt idx="1">
                  <c:v>SRA23</c:v>
                </c:pt>
                <c:pt idx="2">
                  <c:v>SRA8</c:v>
                </c:pt>
                <c:pt idx="3">
                  <c:v>WSRA17</c:v>
                </c:pt>
              </c:strCache>
            </c:strRef>
          </c:cat>
          <c:val>
            <c:numRef>
              <c:f>Aerodrome!$B$91:$B$94</c:f>
              <c:numCache>
                <c:formatCode>0.0</c:formatCode>
                <c:ptCount val="4"/>
                <c:pt idx="0">
                  <c:v>13.349834519278501</c:v>
                </c:pt>
                <c:pt idx="1">
                  <c:v>14.948335712675631</c:v>
                </c:pt>
                <c:pt idx="2">
                  <c:v>14.646142711171665</c:v>
                </c:pt>
                <c:pt idx="3">
                  <c:v>12.498522629563041</c:v>
                </c:pt>
              </c:numCache>
            </c:numRef>
          </c:val>
          <c:extLst>
            <c:ext xmlns:c16="http://schemas.microsoft.com/office/drawing/2014/chart" uri="{C3380CC4-5D6E-409C-BE32-E72D297353CC}">
              <c16:uniqueId val="{00000000-4DE3-46ED-AD31-F1C137969A2D}"/>
            </c:ext>
          </c:extLst>
        </c:ser>
        <c:ser>
          <c:idx val="1"/>
          <c:order val="1"/>
          <c:tx>
            <c:strRef>
              <c:f>Aerodrome!$C$90</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Aerodrome!$A$91:$A$94</c:f>
              <c:strCache>
                <c:ptCount val="4"/>
                <c:pt idx="0">
                  <c:v>Q240</c:v>
                </c:pt>
                <c:pt idx="1">
                  <c:v>SRA23</c:v>
                </c:pt>
                <c:pt idx="2">
                  <c:v>SRA8</c:v>
                </c:pt>
                <c:pt idx="3">
                  <c:v>WSRA17</c:v>
                </c:pt>
              </c:strCache>
            </c:strRef>
          </c:cat>
          <c:val>
            <c:numRef>
              <c:f>Aerodrome!$C$91:$C$94</c:f>
              <c:numCache>
                <c:formatCode>0.0</c:formatCode>
                <c:ptCount val="4"/>
                <c:pt idx="0">
                  <c:v>16.486669779991693</c:v>
                </c:pt>
                <c:pt idx="1">
                  <c:v>15.949317758941492</c:v>
                </c:pt>
                <c:pt idx="2">
                  <c:v>15.954059635988127</c:v>
                </c:pt>
                <c:pt idx="3">
                  <c:v>15.065688428541534</c:v>
                </c:pt>
              </c:numCache>
            </c:numRef>
          </c:val>
          <c:extLst>
            <c:ext xmlns:c16="http://schemas.microsoft.com/office/drawing/2014/chart" uri="{C3380CC4-5D6E-409C-BE32-E72D297353CC}">
              <c16:uniqueId val="{00000001-4DE3-46ED-AD31-F1C137969A2D}"/>
            </c:ext>
          </c:extLst>
        </c:ser>
        <c:ser>
          <c:idx val="2"/>
          <c:order val="2"/>
          <c:tx>
            <c:strRef>
              <c:f>Aerodrome!$D$90</c:f>
              <c:strCache>
                <c:ptCount val="1"/>
                <c:pt idx="0">
                  <c:v>Ratoon 2</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Aerodrome!$A$91:$A$94</c:f>
              <c:strCache>
                <c:ptCount val="4"/>
                <c:pt idx="0">
                  <c:v>Q240</c:v>
                </c:pt>
                <c:pt idx="1">
                  <c:v>SRA23</c:v>
                </c:pt>
                <c:pt idx="2">
                  <c:v>SRA8</c:v>
                </c:pt>
                <c:pt idx="3">
                  <c:v>WSRA17</c:v>
                </c:pt>
              </c:strCache>
            </c:strRef>
          </c:cat>
          <c:val>
            <c:numRef>
              <c:f>Aerodrome!$D$91:$D$94</c:f>
              <c:numCache>
                <c:formatCode>0.0</c:formatCode>
                <c:ptCount val="4"/>
                <c:pt idx="0">
                  <c:v>16.109562910560889</c:v>
                </c:pt>
                <c:pt idx="1">
                  <c:v>14.997153256206937</c:v>
                </c:pt>
                <c:pt idx="2">
                  <c:v>16.071232113270071</c:v>
                </c:pt>
                <c:pt idx="3">
                  <c:v>15.558835509763988</c:v>
                </c:pt>
              </c:numCache>
            </c:numRef>
          </c:val>
          <c:extLst>
            <c:ext xmlns:c16="http://schemas.microsoft.com/office/drawing/2014/chart" uri="{C3380CC4-5D6E-409C-BE32-E72D297353CC}">
              <c16:uniqueId val="{00000002-4DE3-46ED-AD31-F1C137969A2D}"/>
            </c:ext>
          </c:extLst>
        </c:ser>
        <c:dLbls>
          <c:dLblPos val="ctr"/>
          <c:showLegendKey val="0"/>
          <c:showVal val="1"/>
          <c:showCatName val="0"/>
          <c:showSerName val="0"/>
          <c:showPercent val="0"/>
          <c:showBubbleSize val="0"/>
        </c:dLbls>
        <c:gapWidth val="150"/>
        <c:axId val="473769344"/>
        <c:axId val="473770000"/>
      </c:barChart>
      <c:lineChart>
        <c:grouping val="standard"/>
        <c:varyColors val="0"/>
        <c:ser>
          <c:idx val="3"/>
          <c:order val="3"/>
          <c:tx>
            <c:strRef>
              <c:f>Aerodrome!$E$90</c:f>
              <c:strCache>
                <c:ptCount val="1"/>
                <c:pt idx="0">
                  <c:v>Average CCS/variety</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Aerodrome!$A$91:$A$94</c:f>
              <c:strCache>
                <c:ptCount val="4"/>
                <c:pt idx="0">
                  <c:v>Q240</c:v>
                </c:pt>
                <c:pt idx="1">
                  <c:v>SRA23</c:v>
                </c:pt>
                <c:pt idx="2">
                  <c:v>SRA8</c:v>
                </c:pt>
                <c:pt idx="3">
                  <c:v>WSRA17</c:v>
                </c:pt>
              </c:strCache>
            </c:strRef>
          </c:cat>
          <c:val>
            <c:numRef>
              <c:f>Aerodrome!$E$91:$E$94</c:f>
              <c:numCache>
                <c:formatCode>0.0</c:formatCode>
                <c:ptCount val="4"/>
                <c:pt idx="0">
                  <c:v>15.315355736610362</c:v>
                </c:pt>
                <c:pt idx="1">
                  <c:v>15.298268909274688</c:v>
                </c:pt>
                <c:pt idx="2">
                  <c:v>15.557144820143288</c:v>
                </c:pt>
                <c:pt idx="3">
                  <c:v>14.374348855956187</c:v>
                </c:pt>
              </c:numCache>
            </c:numRef>
          </c:val>
          <c:smooth val="0"/>
          <c:extLst>
            <c:ext xmlns:c16="http://schemas.microsoft.com/office/drawing/2014/chart" uri="{C3380CC4-5D6E-409C-BE32-E72D297353CC}">
              <c16:uniqueId val="{00000003-4DE3-46ED-AD31-F1C137969A2D}"/>
            </c:ext>
          </c:extLst>
        </c:ser>
        <c:dLbls>
          <c:dLblPos val="ctr"/>
          <c:showLegendKey val="0"/>
          <c:showVal val="1"/>
          <c:showCatName val="0"/>
          <c:showSerName val="0"/>
          <c:showPercent val="0"/>
          <c:showBubbleSize val="0"/>
        </c:dLbls>
        <c:marker val="1"/>
        <c:smooth val="0"/>
        <c:axId val="473769344"/>
        <c:axId val="473770000"/>
      </c:lineChart>
      <c:catAx>
        <c:axId val="473769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70000"/>
        <c:crosses val="autoZero"/>
        <c:auto val="1"/>
        <c:lblAlgn val="ctr"/>
        <c:lblOffset val="100"/>
        <c:noMultiLvlLbl val="0"/>
      </c:catAx>
      <c:valAx>
        <c:axId val="473770000"/>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6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Iona TCH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Iona!$B$13</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Iona!$A$14:$A$18</c:f>
              <c:strCache>
                <c:ptCount val="5"/>
                <c:pt idx="0">
                  <c:v>Q232</c:v>
                </c:pt>
                <c:pt idx="1">
                  <c:v>Q240</c:v>
                </c:pt>
                <c:pt idx="2">
                  <c:v>Q253</c:v>
                </c:pt>
                <c:pt idx="3">
                  <c:v>SRA8</c:v>
                </c:pt>
                <c:pt idx="4">
                  <c:v>WSRA17</c:v>
                </c:pt>
              </c:strCache>
            </c:strRef>
          </c:cat>
          <c:val>
            <c:numRef>
              <c:f>Iona!$B$14:$B$18</c:f>
              <c:numCache>
                <c:formatCode>0</c:formatCode>
                <c:ptCount val="5"/>
                <c:pt idx="0">
                  <c:v>190.99431818181816</c:v>
                </c:pt>
                <c:pt idx="1">
                  <c:v>182.08333333333331</c:v>
                </c:pt>
                <c:pt idx="2">
                  <c:v>181.93181818181819</c:v>
                </c:pt>
                <c:pt idx="3">
                  <c:v>138.88429752066116</c:v>
                </c:pt>
                <c:pt idx="4">
                  <c:v>164.55492424242425</c:v>
                </c:pt>
              </c:numCache>
            </c:numRef>
          </c:val>
          <c:extLst>
            <c:ext xmlns:c16="http://schemas.microsoft.com/office/drawing/2014/chart" uri="{C3380CC4-5D6E-409C-BE32-E72D297353CC}">
              <c16:uniqueId val="{00000000-A192-4562-B29E-3EB8B09122CD}"/>
            </c:ext>
          </c:extLst>
        </c:ser>
        <c:ser>
          <c:idx val="1"/>
          <c:order val="1"/>
          <c:tx>
            <c:strRef>
              <c:f>Iona!$C$13</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Iona!$A$14:$A$18</c:f>
              <c:strCache>
                <c:ptCount val="5"/>
                <c:pt idx="0">
                  <c:v>Q232</c:v>
                </c:pt>
                <c:pt idx="1">
                  <c:v>Q240</c:v>
                </c:pt>
                <c:pt idx="2">
                  <c:v>Q253</c:v>
                </c:pt>
                <c:pt idx="3">
                  <c:v>SRA8</c:v>
                </c:pt>
                <c:pt idx="4">
                  <c:v>WSRA17</c:v>
                </c:pt>
              </c:strCache>
            </c:strRef>
          </c:cat>
          <c:val>
            <c:numRef>
              <c:f>Iona!$C$14:$C$18</c:f>
              <c:numCache>
                <c:formatCode>0</c:formatCode>
                <c:ptCount val="5"/>
                <c:pt idx="0">
                  <c:v>144.13825757575756</c:v>
                </c:pt>
                <c:pt idx="1">
                  <c:v>150.73863636363637</c:v>
                </c:pt>
                <c:pt idx="2">
                  <c:v>157.7651515151515</c:v>
                </c:pt>
                <c:pt idx="3">
                  <c:v>117.53787878787878</c:v>
                </c:pt>
                <c:pt idx="4">
                  <c:v>138.14393939393938</c:v>
                </c:pt>
              </c:numCache>
            </c:numRef>
          </c:val>
          <c:extLst>
            <c:ext xmlns:c16="http://schemas.microsoft.com/office/drawing/2014/chart" uri="{C3380CC4-5D6E-409C-BE32-E72D297353CC}">
              <c16:uniqueId val="{00000001-A192-4562-B29E-3EB8B09122CD}"/>
            </c:ext>
          </c:extLst>
        </c:ser>
        <c:ser>
          <c:idx val="2"/>
          <c:order val="2"/>
          <c:tx>
            <c:strRef>
              <c:f>Iona!$D$13</c:f>
              <c:strCache>
                <c:ptCount val="1"/>
                <c:pt idx="0">
                  <c:v>Ratoon 2</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Iona!$A$14:$A$18</c:f>
              <c:strCache>
                <c:ptCount val="5"/>
                <c:pt idx="0">
                  <c:v>Q232</c:v>
                </c:pt>
                <c:pt idx="1">
                  <c:v>Q240</c:v>
                </c:pt>
                <c:pt idx="2">
                  <c:v>Q253</c:v>
                </c:pt>
                <c:pt idx="3">
                  <c:v>SRA8</c:v>
                </c:pt>
                <c:pt idx="4">
                  <c:v>WSRA17</c:v>
                </c:pt>
              </c:strCache>
            </c:strRef>
          </c:cat>
          <c:val>
            <c:numRef>
              <c:f>Iona!$D$14:$D$18</c:f>
              <c:numCache>
                <c:formatCode>0</c:formatCode>
                <c:ptCount val="5"/>
                <c:pt idx="0">
                  <c:v>126.26893939393936</c:v>
                </c:pt>
                <c:pt idx="1">
                  <c:v>131.10795454545456</c:v>
                </c:pt>
                <c:pt idx="2">
                  <c:v>127.89772727272727</c:v>
                </c:pt>
                <c:pt idx="3">
                  <c:v>110.11363636363636</c:v>
                </c:pt>
                <c:pt idx="4">
                  <c:v>122.1875</c:v>
                </c:pt>
              </c:numCache>
            </c:numRef>
          </c:val>
          <c:extLst>
            <c:ext xmlns:c16="http://schemas.microsoft.com/office/drawing/2014/chart" uri="{C3380CC4-5D6E-409C-BE32-E72D297353CC}">
              <c16:uniqueId val="{00000002-A192-4562-B29E-3EB8B09122CD}"/>
            </c:ext>
          </c:extLst>
        </c:ser>
        <c:dLbls>
          <c:dLblPos val="ctr"/>
          <c:showLegendKey val="0"/>
          <c:showVal val="1"/>
          <c:showCatName val="0"/>
          <c:showSerName val="0"/>
          <c:showPercent val="0"/>
          <c:showBubbleSize val="0"/>
        </c:dLbls>
        <c:gapWidth val="150"/>
        <c:overlap val="100"/>
        <c:axId val="884272704"/>
        <c:axId val="884278936"/>
      </c:barChart>
      <c:lineChart>
        <c:grouping val="standard"/>
        <c:varyColors val="0"/>
        <c:ser>
          <c:idx val="3"/>
          <c:order val="3"/>
          <c:tx>
            <c:strRef>
              <c:f>Iona!$E$13</c:f>
              <c:strCache>
                <c:ptCount val="1"/>
                <c:pt idx="0">
                  <c:v>Trial Average</c:v>
                </c:pt>
              </c:strCache>
            </c:strRef>
          </c:tx>
          <c:spPr>
            <a:ln w="28575" cap="rnd">
              <a:solidFill>
                <a:schemeClr val="accent2">
                  <a:lumMod val="75000"/>
                </a:schemeClr>
              </a:solidFill>
              <a:round/>
            </a:ln>
            <a:effectLst/>
          </c:spPr>
          <c:marker>
            <c:symbol val="none"/>
          </c:marker>
          <c:dLbls>
            <c:dLbl>
              <c:idx val="0"/>
              <c:layout>
                <c:manualLayout>
                  <c:x val="-8.7831647556111309E-2"/>
                  <c:y val="-2.8268547741075931E-2"/>
                </c:manualLayout>
              </c:layout>
              <c:tx>
                <c:rich>
                  <a:bodyPr/>
                  <a:lstStyle/>
                  <a:p>
                    <a:fld id="{C706248D-3035-49D9-A312-A28E047A7E32}" type="VALUE">
                      <a:rPr lang="en-US" baseline="0"/>
                      <a:pPr/>
                      <a:t>[VALUE]</a:t>
                    </a:fld>
                    <a:endParaRPr lang="en-AU"/>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192-4562-B29E-3EB8B09122CD}"/>
                </c:ext>
              </c:extLst>
            </c:dLbl>
            <c:dLbl>
              <c:idx val="1"/>
              <c:delete val="1"/>
              <c:extLst>
                <c:ext xmlns:c15="http://schemas.microsoft.com/office/drawing/2012/chart" uri="{CE6537A1-D6FC-4f65-9D91-7224C49458BB}"/>
                <c:ext xmlns:c16="http://schemas.microsoft.com/office/drawing/2014/chart" uri="{C3380CC4-5D6E-409C-BE32-E72D297353CC}">
                  <c16:uniqueId val="{00000006-A192-4562-B29E-3EB8B09122CD}"/>
                </c:ext>
              </c:extLst>
            </c:dLbl>
            <c:dLbl>
              <c:idx val="2"/>
              <c:delete val="1"/>
              <c:extLst>
                <c:ext xmlns:c15="http://schemas.microsoft.com/office/drawing/2012/chart" uri="{CE6537A1-D6FC-4f65-9D91-7224C49458BB}"/>
                <c:ext xmlns:c16="http://schemas.microsoft.com/office/drawing/2014/chart" uri="{C3380CC4-5D6E-409C-BE32-E72D297353CC}">
                  <c16:uniqueId val="{00000007-A192-4562-B29E-3EB8B09122CD}"/>
                </c:ext>
              </c:extLst>
            </c:dLbl>
            <c:dLbl>
              <c:idx val="3"/>
              <c:delete val="1"/>
              <c:extLst>
                <c:ext xmlns:c15="http://schemas.microsoft.com/office/drawing/2012/chart" uri="{CE6537A1-D6FC-4f65-9D91-7224C49458BB}"/>
                <c:ext xmlns:c16="http://schemas.microsoft.com/office/drawing/2014/chart" uri="{C3380CC4-5D6E-409C-BE32-E72D297353CC}">
                  <c16:uniqueId val="{00000008-A192-4562-B29E-3EB8B09122CD}"/>
                </c:ext>
              </c:extLst>
            </c:dLbl>
            <c:dLbl>
              <c:idx val="4"/>
              <c:delete val="1"/>
              <c:extLst>
                <c:ext xmlns:c15="http://schemas.microsoft.com/office/drawing/2012/chart" uri="{CE6537A1-D6FC-4f65-9D91-7224C49458BB}"/>
                <c:ext xmlns:c16="http://schemas.microsoft.com/office/drawing/2014/chart" uri="{C3380CC4-5D6E-409C-BE32-E72D297353CC}">
                  <c16:uniqueId val="{00000009-A192-4562-B29E-3EB8B09122C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Iona!$A$14:$A$18</c:f>
              <c:strCache>
                <c:ptCount val="5"/>
                <c:pt idx="0">
                  <c:v>Q232</c:v>
                </c:pt>
                <c:pt idx="1">
                  <c:v>Q240</c:v>
                </c:pt>
                <c:pt idx="2">
                  <c:v>Q253</c:v>
                </c:pt>
                <c:pt idx="3">
                  <c:v>SRA8</c:v>
                </c:pt>
                <c:pt idx="4">
                  <c:v>WSRA17</c:v>
                </c:pt>
              </c:strCache>
            </c:strRef>
          </c:cat>
          <c:val>
            <c:numRef>
              <c:f>Iona!$E$14:$E$18</c:f>
              <c:numCache>
                <c:formatCode>0</c:formatCode>
                <c:ptCount val="5"/>
                <c:pt idx="0">
                  <c:v>436.86966253443524</c:v>
                </c:pt>
                <c:pt idx="1">
                  <c:v>436.86966253443524</c:v>
                </c:pt>
                <c:pt idx="2">
                  <c:v>436.86966253443524</c:v>
                </c:pt>
                <c:pt idx="3">
                  <c:v>436.86966253443524</c:v>
                </c:pt>
                <c:pt idx="4">
                  <c:v>436.86966253443524</c:v>
                </c:pt>
              </c:numCache>
            </c:numRef>
          </c:val>
          <c:smooth val="0"/>
          <c:extLst>
            <c:ext xmlns:c16="http://schemas.microsoft.com/office/drawing/2014/chart" uri="{C3380CC4-5D6E-409C-BE32-E72D297353CC}">
              <c16:uniqueId val="{00000003-A192-4562-B29E-3EB8B09122CD}"/>
            </c:ext>
          </c:extLst>
        </c:ser>
        <c:ser>
          <c:idx val="4"/>
          <c:order val="4"/>
          <c:tx>
            <c:strRef>
              <c:f>Iona!$F$13</c:f>
              <c:strCache>
                <c:ptCount val="1"/>
                <c:pt idx="0">
                  <c:v>Average all except WSRA17</c:v>
                </c:pt>
              </c:strCache>
            </c:strRef>
          </c:tx>
          <c:spPr>
            <a:ln w="28575" cap="rnd">
              <a:solidFill>
                <a:srgbClr val="0070C0"/>
              </a:solidFill>
              <a:prstDash val="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E-A192-4562-B29E-3EB8B09122CD}"/>
                </c:ext>
              </c:extLst>
            </c:dLbl>
            <c:dLbl>
              <c:idx val="1"/>
              <c:delete val="1"/>
              <c:extLst>
                <c:ext xmlns:c15="http://schemas.microsoft.com/office/drawing/2012/chart" uri="{CE6537A1-D6FC-4f65-9D91-7224C49458BB}"/>
                <c:ext xmlns:c16="http://schemas.microsoft.com/office/drawing/2014/chart" uri="{C3380CC4-5D6E-409C-BE32-E72D297353CC}">
                  <c16:uniqueId val="{0000000D-A192-4562-B29E-3EB8B09122CD}"/>
                </c:ext>
              </c:extLst>
            </c:dLbl>
            <c:dLbl>
              <c:idx val="2"/>
              <c:delete val="1"/>
              <c:extLst>
                <c:ext xmlns:c15="http://schemas.microsoft.com/office/drawing/2012/chart" uri="{CE6537A1-D6FC-4f65-9D91-7224C49458BB}"/>
                <c:ext xmlns:c16="http://schemas.microsoft.com/office/drawing/2014/chart" uri="{C3380CC4-5D6E-409C-BE32-E72D297353CC}">
                  <c16:uniqueId val="{0000000C-A192-4562-B29E-3EB8B09122CD}"/>
                </c:ext>
              </c:extLst>
            </c:dLbl>
            <c:dLbl>
              <c:idx val="3"/>
              <c:delete val="1"/>
              <c:extLst>
                <c:ext xmlns:c15="http://schemas.microsoft.com/office/drawing/2012/chart" uri="{CE6537A1-D6FC-4f65-9D91-7224C49458BB}"/>
                <c:ext xmlns:c16="http://schemas.microsoft.com/office/drawing/2014/chart" uri="{C3380CC4-5D6E-409C-BE32-E72D297353CC}">
                  <c16:uniqueId val="{0000000B-A192-4562-B29E-3EB8B09122CD}"/>
                </c:ext>
              </c:extLst>
            </c:dLbl>
            <c:dLbl>
              <c:idx val="4"/>
              <c:layout>
                <c:manualLayout>
                  <c:x val="0"/>
                  <c:y val="-5.0255195984135005E-2"/>
                </c:manualLayout>
              </c:layout>
              <c:tx>
                <c:rich>
                  <a:bodyPr/>
                  <a:lstStyle/>
                  <a:p>
                    <a:r>
                      <a:rPr lang="en-US" baseline="0"/>
                      <a:t> </a:t>
                    </a:r>
                    <a:fld id="{CDBB4609-07EE-43E5-9E92-95E684EE628D}"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A192-4562-B29E-3EB8B09122C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Iona!$A$14:$A$18</c:f>
              <c:strCache>
                <c:ptCount val="5"/>
                <c:pt idx="0">
                  <c:v>Q232</c:v>
                </c:pt>
                <c:pt idx="1">
                  <c:v>Q240</c:v>
                </c:pt>
                <c:pt idx="2">
                  <c:v>Q253</c:v>
                </c:pt>
                <c:pt idx="3">
                  <c:v>SRA8</c:v>
                </c:pt>
                <c:pt idx="4">
                  <c:v>WSRA17</c:v>
                </c:pt>
              </c:strCache>
            </c:strRef>
          </c:cat>
          <c:val>
            <c:numRef>
              <c:f>Iona!$F$14:$F$18</c:f>
              <c:numCache>
                <c:formatCode>0</c:formatCode>
                <c:ptCount val="5"/>
                <c:pt idx="0">
                  <c:v>439.86548725895318</c:v>
                </c:pt>
                <c:pt idx="1">
                  <c:v>439.86548725895318</c:v>
                </c:pt>
                <c:pt idx="2">
                  <c:v>439.86548725895318</c:v>
                </c:pt>
                <c:pt idx="3">
                  <c:v>439.86548725895318</c:v>
                </c:pt>
                <c:pt idx="4">
                  <c:v>439.86548725895318</c:v>
                </c:pt>
              </c:numCache>
            </c:numRef>
          </c:val>
          <c:smooth val="0"/>
          <c:extLst>
            <c:ext xmlns:c16="http://schemas.microsoft.com/office/drawing/2014/chart" uri="{C3380CC4-5D6E-409C-BE32-E72D297353CC}">
              <c16:uniqueId val="{00000004-A192-4562-B29E-3EB8B09122CD}"/>
            </c:ext>
          </c:extLst>
        </c:ser>
        <c:dLbls>
          <c:dLblPos val="ctr"/>
          <c:showLegendKey val="0"/>
          <c:showVal val="1"/>
          <c:showCatName val="0"/>
          <c:showSerName val="0"/>
          <c:showPercent val="0"/>
          <c:showBubbleSize val="0"/>
        </c:dLbls>
        <c:marker val="1"/>
        <c:smooth val="0"/>
        <c:axId val="884272704"/>
        <c:axId val="884278936"/>
      </c:lineChart>
      <c:catAx>
        <c:axId val="88427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278936"/>
        <c:crosses val="autoZero"/>
        <c:auto val="1"/>
        <c:lblAlgn val="ctr"/>
        <c:lblOffset val="100"/>
        <c:noMultiLvlLbl val="0"/>
      </c:catAx>
      <c:valAx>
        <c:axId val="884278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272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Iona TSH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Iona!$B$53</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Iona!$A$54:$A$58</c:f>
              <c:strCache>
                <c:ptCount val="5"/>
                <c:pt idx="0">
                  <c:v>Q232</c:v>
                </c:pt>
                <c:pt idx="1">
                  <c:v>Q240</c:v>
                </c:pt>
                <c:pt idx="2">
                  <c:v>Q253</c:v>
                </c:pt>
                <c:pt idx="3">
                  <c:v>SRA8</c:v>
                </c:pt>
                <c:pt idx="4">
                  <c:v>WSRA17</c:v>
                </c:pt>
              </c:strCache>
            </c:strRef>
          </c:cat>
          <c:val>
            <c:numRef>
              <c:f>Iona!$B$54:$B$58</c:f>
              <c:numCache>
                <c:formatCode>0.0</c:formatCode>
                <c:ptCount val="5"/>
                <c:pt idx="0">
                  <c:v>22.86993371212121</c:v>
                </c:pt>
                <c:pt idx="1">
                  <c:v>22.824829545454545</c:v>
                </c:pt>
                <c:pt idx="2">
                  <c:v>19.915525568181817</c:v>
                </c:pt>
                <c:pt idx="3">
                  <c:v>18.05542355371901</c:v>
                </c:pt>
                <c:pt idx="4">
                  <c:v>20.598342803030306</c:v>
                </c:pt>
              </c:numCache>
            </c:numRef>
          </c:val>
          <c:extLst>
            <c:ext xmlns:c16="http://schemas.microsoft.com/office/drawing/2014/chart" uri="{C3380CC4-5D6E-409C-BE32-E72D297353CC}">
              <c16:uniqueId val="{00000000-B72C-4B87-A2EF-5007610A702E}"/>
            </c:ext>
          </c:extLst>
        </c:ser>
        <c:ser>
          <c:idx val="1"/>
          <c:order val="1"/>
          <c:tx>
            <c:strRef>
              <c:f>Iona!$C$53</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Iona!$A$54:$A$58</c:f>
              <c:strCache>
                <c:ptCount val="5"/>
                <c:pt idx="0">
                  <c:v>Q232</c:v>
                </c:pt>
                <c:pt idx="1">
                  <c:v>Q240</c:v>
                </c:pt>
                <c:pt idx="2">
                  <c:v>Q253</c:v>
                </c:pt>
                <c:pt idx="3">
                  <c:v>SRA8</c:v>
                </c:pt>
                <c:pt idx="4">
                  <c:v>WSRA17</c:v>
                </c:pt>
              </c:strCache>
            </c:strRef>
          </c:cat>
          <c:val>
            <c:numRef>
              <c:f>Iona!$C$54:$C$58</c:f>
              <c:numCache>
                <c:formatCode>0.0</c:formatCode>
                <c:ptCount val="5"/>
                <c:pt idx="0">
                  <c:v>18.916941287878785</c:v>
                </c:pt>
                <c:pt idx="1">
                  <c:v>21.639943181818179</c:v>
                </c:pt>
                <c:pt idx="2">
                  <c:v>20.67309659090909</c:v>
                </c:pt>
                <c:pt idx="3">
                  <c:v>17.334876893939395</c:v>
                </c:pt>
                <c:pt idx="4">
                  <c:v>20.531799242424242</c:v>
                </c:pt>
              </c:numCache>
            </c:numRef>
          </c:val>
          <c:extLst>
            <c:ext xmlns:c16="http://schemas.microsoft.com/office/drawing/2014/chart" uri="{C3380CC4-5D6E-409C-BE32-E72D297353CC}">
              <c16:uniqueId val="{00000001-B72C-4B87-A2EF-5007610A702E}"/>
            </c:ext>
          </c:extLst>
        </c:ser>
        <c:ser>
          <c:idx val="2"/>
          <c:order val="2"/>
          <c:tx>
            <c:strRef>
              <c:f>Iona!$D$53</c:f>
              <c:strCache>
                <c:ptCount val="1"/>
                <c:pt idx="0">
                  <c:v>Ratoon 2</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Iona!$A$54:$A$58</c:f>
              <c:strCache>
                <c:ptCount val="5"/>
                <c:pt idx="0">
                  <c:v>Q232</c:v>
                </c:pt>
                <c:pt idx="1">
                  <c:v>Q240</c:v>
                </c:pt>
                <c:pt idx="2">
                  <c:v>Q253</c:v>
                </c:pt>
                <c:pt idx="3">
                  <c:v>SRA8</c:v>
                </c:pt>
                <c:pt idx="4">
                  <c:v>WSRA17</c:v>
                </c:pt>
              </c:strCache>
            </c:strRef>
          </c:cat>
          <c:val>
            <c:numRef>
              <c:f>Iona!$D$54:$D$58</c:f>
              <c:numCache>
                <c:formatCode>0.0</c:formatCode>
                <c:ptCount val="5"/>
                <c:pt idx="0">
                  <c:v>17.342973484848486</c:v>
                </c:pt>
                <c:pt idx="1">
                  <c:v>19.007874053030303</c:v>
                </c:pt>
                <c:pt idx="2">
                  <c:v>16.998660037878786</c:v>
                </c:pt>
                <c:pt idx="3">
                  <c:v>16.520227272727272</c:v>
                </c:pt>
                <c:pt idx="4">
                  <c:v>18.766354166666666</c:v>
                </c:pt>
              </c:numCache>
            </c:numRef>
          </c:val>
          <c:extLst>
            <c:ext xmlns:c16="http://schemas.microsoft.com/office/drawing/2014/chart" uri="{C3380CC4-5D6E-409C-BE32-E72D297353CC}">
              <c16:uniqueId val="{00000002-B72C-4B87-A2EF-5007610A702E}"/>
            </c:ext>
          </c:extLst>
        </c:ser>
        <c:dLbls>
          <c:showLegendKey val="0"/>
          <c:showVal val="0"/>
          <c:showCatName val="0"/>
          <c:showSerName val="0"/>
          <c:showPercent val="0"/>
          <c:showBubbleSize val="0"/>
        </c:dLbls>
        <c:gapWidth val="150"/>
        <c:overlap val="100"/>
        <c:axId val="856281416"/>
        <c:axId val="856287976"/>
      </c:barChart>
      <c:lineChart>
        <c:grouping val="standard"/>
        <c:varyColors val="0"/>
        <c:ser>
          <c:idx val="3"/>
          <c:order val="3"/>
          <c:tx>
            <c:strRef>
              <c:f>Iona!$E$53</c:f>
              <c:strCache>
                <c:ptCount val="1"/>
                <c:pt idx="0">
                  <c:v>Trial Average</c:v>
                </c:pt>
              </c:strCache>
            </c:strRef>
          </c:tx>
          <c:spPr>
            <a:ln w="28575" cap="rnd">
              <a:solidFill>
                <a:schemeClr val="accent2">
                  <a:lumMod val="75000"/>
                </a:schemeClr>
              </a:solidFill>
              <a:round/>
            </a:ln>
            <a:effectLst/>
          </c:spPr>
          <c:marker>
            <c:symbol val="none"/>
          </c:marker>
          <c:dLbls>
            <c:dLbl>
              <c:idx val="0"/>
              <c:layout>
                <c:manualLayout>
                  <c:x val="-8.0940654773552209E-2"/>
                  <c:y val="-5.013708743000056E-2"/>
                </c:manualLayout>
              </c:layout>
              <c:tx>
                <c:rich>
                  <a:bodyPr/>
                  <a:lstStyle/>
                  <a:p>
                    <a:fld id="{9E5067DB-8D3E-454C-A356-23816609B1FC}" type="VALUE">
                      <a:rPr lang="en-US" baseline="0"/>
                      <a:pPr/>
                      <a:t>[VALUE]</a:t>
                    </a:fld>
                    <a:endParaRPr lang="en-AU"/>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72C-4B87-A2EF-5007610A702E}"/>
                </c:ext>
              </c:extLst>
            </c:dLbl>
            <c:dLbl>
              <c:idx val="1"/>
              <c:delete val="1"/>
              <c:extLst>
                <c:ext xmlns:c15="http://schemas.microsoft.com/office/drawing/2012/chart" uri="{CE6537A1-D6FC-4f65-9D91-7224C49458BB}"/>
                <c:ext xmlns:c16="http://schemas.microsoft.com/office/drawing/2014/chart" uri="{C3380CC4-5D6E-409C-BE32-E72D297353CC}">
                  <c16:uniqueId val="{00000004-B72C-4B87-A2EF-5007610A702E}"/>
                </c:ext>
              </c:extLst>
            </c:dLbl>
            <c:dLbl>
              <c:idx val="2"/>
              <c:delete val="1"/>
              <c:extLst>
                <c:ext xmlns:c15="http://schemas.microsoft.com/office/drawing/2012/chart" uri="{CE6537A1-D6FC-4f65-9D91-7224C49458BB}"/>
                <c:ext xmlns:c16="http://schemas.microsoft.com/office/drawing/2014/chart" uri="{C3380CC4-5D6E-409C-BE32-E72D297353CC}">
                  <c16:uniqueId val="{00000005-B72C-4B87-A2EF-5007610A702E}"/>
                </c:ext>
              </c:extLst>
            </c:dLbl>
            <c:dLbl>
              <c:idx val="3"/>
              <c:delete val="1"/>
              <c:extLst>
                <c:ext xmlns:c15="http://schemas.microsoft.com/office/drawing/2012/chart" uri="{CE6537A1-D6FC-4f65-9D91-7224C49458BB}"/>
                <c:ext xmlns:c16="http://schemas.microsoft.com/office/drawing/2014/chart" uri="{C3380CC4-5D6E-409C-BE32-E72D297353CC}">
                  <c16:uniqueId val="{00000006-B72C-4B87-A2EF-5007610A702E}"/>
                </c:ext>
              </c:extLst>
            </c:dLbl>
            <c:dLbl>
              <c:idx val="4"/>
              <c:delete val="1"/>
              <c:extLst>
                <c:ext xmlns:c15="http://schemas.microsoft.com/office/drawing/2012/chart" uri="{CE6537A1-D6FC-4f65-9D91-7224C49458BB}"/>
                <c:ext xmlns:c16="http://schemas.microsoft.com/office/drawing/2014/chart" uri="{C3380CC4-5D6E-409C-BE32-E72D297353CC}">
                  <c16:uniqueId val="{00000007-B72C-4B87-A2EF-5007610A702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Iona!$A$54:$A$58</c:f>
              <c:strCache>
                <c:ptCount val="5"/>
                <c:pt idx="0">
                  <c:v>Q232</c:v>
                </c:pt>
                <c:pt idx="1">
                  <c:v>Q240</c:v>
                </c:pt>
                <c:pt idx="2">
                  <c:v>Q253</c:v>
                </c:pt>
                <c:pt idx="3">
                  <c:v>SRA8</c:v>
                </c:pt>
                <c:pt idx="4">
                  <c:v>WSRA17</c:v>
                </c:pt>
              </c:strCache>
            </c:strRef>
          </c:cat>
          <c:val>
            <c:numRef>
              <c:f>Iona!$E$54:$E$58</c:f>
              <c:numCache>
                <c:formatCode>0.0</c:formatCode>
                <c:ptCount val="5"/>
                <c:pt idx="0">
                  <c:v>58.39936027892562</c:v>
                </c:pt>
                <c:pt idx="1">
                  <c:v>58.39936027892562</c:v>
                </c:pt>
                <c:pt idx="2">
                  <c:v>58.39936027892562</c:v>
                </c:pt>
                <c:pt idx="3">
                  <c:v>58.39936027892562</c:v>
                </c:pt>
                <c:pt idx="4">
                  <c:v>58.39936027892562</c:v>
                </c:pt>
              </c:numCache>
            </c:numRef>
          </c:val>
          <c:smooth val="0"/>
          <c:extLst>
            <c:ext xmlns:c16="http://schemas.microsoft.com/office/drawing/2014/chart" uri="{C3380CC4-5D6E-409C-BE32-E72D297353CC}">
              <c16:uniqueId val="{00000008-B72C-4B87-A2EF-5007610A702E}"/>
            </c:ext>
          </c:extLst>
        </c:ser>
        <c:ser>
          <c:idx val="4"/>
          <c:order val="4"/>
          <c:tx>
            <c:strRef>
              <c:f>Iona!$F$53</c:f>
              <c:strCache>
                <c:ptCount val="1"/>
                <c:pt idx="0">
                  <c:v>Average all except WSRA17</c:v>
                </c:pt>
              </c:strCache>
            </c:strRef>
          </c:tx>
          <c:spPr>
            <a:ln w="28575" cap="rnd">
              <a:solidFill>
                <a:srgbClr val="0070C0"/>
              </a:solidFill>
              <a:prstDash val="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B72C-4B87-A2EF-5007610A702E}"/>
                </c:ext>
              </c:extLst>
            </c:dLbl>
            <c:dLbl>
              <c:idx val="1"/>
              <c:delete val="1"/>
              <c:extLst>
                <c:ext xmlns:c15="http://schemas.microsoft.com/office/drawing/2012/chart" uri="{CE6537A1-D6FC-4f65-9D91-7224C49458BB}"/>
                <c:ext xmlns:c16="http://schemas.microsoft.com/office/drawing/2014/chart" uri="{C3380CC4-5D6E-409C-BE32-E72D297353CC}">
                  <c16:uniqueId val="{0000000A-B72C-4B87-A2EF-5007610A702E}"/>
                </c:ext>
              </c:extLst>
            </c:dLbl>
            <c:dLbl>
              <c:idx val="2"/>
              <c:delete val="1"/>
              <c:extLst>
                <c:ext xmlns:c15="http://schemas.microsoft.com/office/drawing/2012/chart" uri="{CE6537A1-D6FC-4f65-9D91-7224C49458BB}"/>
                <c:ext xmlns:c16="http://schemas.microsoft.com/office/drawing/2014/chart" uri="{C3380CC4-5D6E-409C-BE32-E72D297353CC}">
                  <c16:uniqueId val="{0000000B-B72C-4B87-A2EF-5007610A702E}"/>
                </c:ext>
              </c:extLst>
            </c:dLbl>
            <c:dLbl>
              <c:idx val="3"/>
              <c:delete val="1"/>
              <c:extLst>
                <c:ext xmlns:c15="http://schemas.microsoft.com/office/drawing/2012/chart" uri="{CE6537A1-D6FC-4f65-9D91-7224C49458BB}"/>
                <c:ext xmlns:c16="http://schemas.microsoft.com/office/drawing/2014/chart" uri="{C3380CC4-5D6E-409C-BE32-E72D297353CC}">
                  <c16:uniqueId val="{0000000C-B72C-4B87-A2EF-5007610A702E}"/>
                </c:ext>
              </c:extLst>
            </c:dLbl>
            <c:dLbl>
              <c:idx val="4"/>
              <c:layout>
                <c:manualLayout>
                  <c:x val="3.2813778962250732E-2"/>
                  <c:y val="1.2534271857500162E-2"/>
                </c:manualLayout>
              </c:layout>
              <c:tx>
                <c:rich>
                  <a:bodyPr/>
                  <a:lstStyle/>
                  <a:p>
                    <a:fld id="{0251558D-4AAE-41BC-BD6E-F8E41A1D73B6}" type="VALUE">
                      <a:rPr lang="en-US" baseline="0"/>
                      <a:pPr/>
                      <a:t>[VALUE]</a:t>
                    </a:fld>
                    <a:endParaRPr lang="en-AU"/>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72C-4B87-A2EF-5007610A702E}"/>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Iona!$A$54:$A$58</c:f>
              <c:strCache>
                <c:ptCount val="5"/>
                <c:pt idx="0">
                  <c:v>Q232</c:v>
                </c:pt>
                <c:pt idx="1">
                  <c:v>Q240</c:v>
                </c:pt>
                <c:pt idx="2">
                  <c:v>Q253</c:v>
                </c:pt>
                <c:pt idx="3">
                  <c:v>SRA8</c:v>
                </c:pt>
                <c:pt idx="4">
                  <c:v>WSRA17</c:v>
                </c:pt>
              </c:strCache>
            </c:strRef>
          </c:cat>
          <c:val>
            <c:numRef>
              <c:f>Iona!$F$54:$F$58</c:f>
              <c:numCache>
                <c:formatCode>0.0</c:formatCode>
                <c:ptCount val="5"/>
                <c:pt idx="0">
                  <c:v>58.025076295626718</c:v>
                </c:pt>
                <c:pt idx="1">
                  <c:v>58.025076295626718</c:v>
                </c:pt>
                <c:pt idx="2">
                  <c:v>58.025076295626718</c:v>
                </c:pt>
                <c:pt idx="3">
                  <c:v>58.025076295626718</c:v>
                </c:pt>
                <c:pt idx="4">
                  <c:v>58.025076295626718</c:v>
                </c:pt>
              </c:numCache>
            </c:numRef>
          </c:val>
          <c:smooth val="0"/>
          <c:extLst>
            <c:ext xmlns:c16="http://schemas.microsoft.com/office/drawing/2014/chart" uri="{C3380CC4-5D6E-409C-BE32-E72D297353CC}">
              <c16:uniqueId val="{0000000E-B72C-4B87-A2EF-5007610A702E}"/>
            </c:ext>
          </c:extLst>
        </c:ser>
        <c:dLbls>
          <c:showLegendKey val="0"/>
          <c:showVal val="0"/>
          <c:showCatName val="0"/>
          <c:showSerName val="0"/>
          <c:showPercent val="0"/>
          <c:showBubbleSize val="0"/>
        </c:dLbls>
        <c:marker val="1"/>
        <c:smooth val="0"/>
        <c:axId val="856281416"/>
        <c:axId val="856287976"/>
      </c:lineChart>
      <c:catAx>
        <c:axId val="856281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287976"/>
        <c:crosses val="autoZero"/>
        <c:auto val="1"/>
        <c:lblAlgn val="ctr"/>
        <c:lblOffset val="100"/>
        <c:noMultiLvlLbl val="0"/>
      </c:catAx>
      <c:valAx>
        <c:axId val="856287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6281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Millaroo TCH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[1]Millaroo!$B$13</c:f>
              <c:strCache>
                <c:ptCount val="1"/>
                <c:pt idx="0">
                  <c:v>Plant</c:v>
                </c:pt>
              </c:strCache>
            </c:strRef>
          </c:tx>
          <c:spPr>
            <a:solidFill>
              <a:schemeClr val="accent5">
                <a:lumMod val="60000"/>
                <a:lumOff val="40000"/>
              </a:schemeClr>
            </a:solidFill>
            <a:ln>
              <a:noFill/>
            </a:ln>
            <a:effectLst/>
          </c:spPr>
          <c:invertIfNegative val="0"/>
          <c:dLbls>
            <c:numFmt formatCode="0;[Red]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[1]Millaroo!$A$14:$A$17</c:f>
              <c:strCache>
                <c:ptCount val="4"/>
                <c:pt idx="0">
                  <c:v>Q240</c:v>
                </c:pt>
                <c:pt idx="1">
                  <c:v>SRA23</c:v>
                </c:pt>
                <c:pt idx="2">
                  <c:v>SRA8</c:v>
                </c:pt>
                <c:pt idx="3">
                  <c:v>WSRA17</c:v>
                </c:pt>
              </c:strCache>
            </c:strRef>
          </c:cat>
          <c:val>
            <c:numRef>
              <c:f>[1]Millaroo!$B$14:$B$17</c:f>
              <c:numCache>
                <c:formatCode>General</c:formatCode>
                <c:ptCount val="4"/>
                <c:pt idx="0">
                  <c:v>107.90919952210274</c:v>
                </c:pt>
                <c:pt idx="1">
                  <c:v>112.66905615292711</c:v>
                </c:pt>
                <c:pt idx="2">
                  <c:v>110.20310633213859</c:v>
                </c:pt>
                <c:pt idx="3">
                  <c:v>101.33333333333333</c:v>
                </c:pt>
              </c:numCache>
            </c:numRef>
          </c:val>
          <c:extLst>
            <c:ext xmlns:c16="http://schemas.microsoft.com/office/drawing/2014/chart" uri="{C3380CC4-5D6E-409C-BE32-E72D297353CC}">
              <c16:uniqueId val="{00000000-4645-46DC-9DAC-94F2EEBB5B45}"/>
            </c:ext>
          </c:extLst>
        </c:ser>
        <c:ser>
          <c:idx val="1"/>
          <c:order val="1"/>
          <c:tx>
            <c:strRef>
              <c:f>[1]Millaroo!$C$13</c:f>
              <c:strCache>
                <c:ptCount val="1"/>
                <c:pt idx="0">
                  <c:v>Ratoon 1</c:v>
                </c:pt>
              </c:strCache>
            </c:strRef>
          </c:tx>
          <c:spPr>
            <a:solidFill>
              <a:schemeClr val="accent4">
                <a:lumMod val="40000"/>
                <a:lumOff val="6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[1]Millaroo!$A$14:$A$17</c:f>
              <c:strCache>
                <c:ptCount val="4"/>
                <c:pt idx="0">
                  <c:v>Q240</c:v>
                </c:pt>
                <c:pt idx="1">
                  <c:v>SRA23</c:v>
                </c:pt>
                <c:pt idx="2">
                  <c:v>SRA8</c:v>
                </c:pt>
                <c:pt idx="3">
                  <c:v>WSRA17</c:v>
                </c:pt>
              </c:strCache>
            </c:strRef>
          </c:cat>
          <c:val>
            <c:numRef>
              <c:f>[1]Millaroo!$C$14:$C$17</c:f>
              <c:numCache>
                <c:formatCode>General</c:formatCode>
                <c:ptCount val="4"/>
                <c:pt idx="0">
                  <c:v>110.43809523809526</c:v>
                </c:pt>
                <c:pt idx="1">
                  <c:v>100.0952380952381</c:v>
                </c:pt>
                <c:pt idx="2">
                  <c:v>111.39047619047622</c:v>
                </c:pt>
                <c:pt idx="3">
                  <c:v>93.75238095238096</c:v>
                </c:pt>
              </c:numCache>
            </c:numRef>
          </c:val>
          <c:extLst>
            <c:ext xmlns:c16="http://schemas.microsoft.com/office/drawing/2014/chart" uri="{C3380CC4-5D6E-409C-BE32-E72D297353CC}">
              <c16:uniqueId val="{00000001-4645-46DC-9DAC-94F2EEBB5B45}"/>
            </c:ext>
          </c:extLst>
        </c:ser>
        <c:dLbls>
          <c:dLblPos val="ctr"/>
          <c:showLegendKey val="0"/>
          <c:showVal val="1"/>
          <c:showCatName val="0"/>
          <c:showSerName val="0"/>
          <c:showPercent val="0"/>
          <c:showBubbleSize val="0"/>
        </c:dLbls>
        <c:gapWidth val="150"/>
        <c:overlap val="100"/>
        <c:axId val="460653288"/>
        <c:axId val="460653616"/>
      </c:barChart>
      <c:lineChart>
        <c:grouping val="standard"/>
        <c:varyColors val="0"/>
        <c:ser>
          <c:idx val="2"/>
          <c:order val="2"/>
          <c:tx>
            <c:strRef>
              <c:f>[1]Millaroo!$D$13</c:f>
              <c:strCache>
                <c:ptCount val="1"/>
                <c:pt idx="0">
                  <c:v>Trial Average</c:v>
                </c:pt>
              </c:strCache>
            </c:strRef>
          </c:tx>
          <c:spPr>
            <a:ln w="28575" cap="rnd">
              <a:solidFill>
                <a:schemeClr val="accent2">
                  <a:lumMod val="75000"/>
                </a:schemeClr>
              </a:solidFill>
              <a:round/>
            </a:ln>
            <a:effectLst/>
          </c:spPr>
          <c:marker>
            <c:symbol val="none"/>
          </c:marker>
          <c:dLbls>
            <c:delete val="1"/>
          </c:dLbls>
          <c:cat>
            <c:strRef>
              <c:f>[1]Millaroo!$A$14:$A$17</c:f>
              <c:strCache>
                <c:ptCount val="4"/>
                <c:pt idx="0">
                  <c:v>Q240</c:v>
                </c:pt>
                <c:pt idx="1">
                  <c:v>SRA23</c:v>
                </c:pt>
                <c:pt idx="2">
                  <c:v>SRA8</c:v>
                </c:pt>
                <c:pt idx="3">
                  <c:v>WSRA17</c:v>
                </c:pt>
              </c:strCache>
            </c:strRef>
          </c:cat>
          <c:val>
            <c:numRef>
              <c:f>[1]Millaroo!$D$14:$D$17</c:f>
              <c:numCache>
                <c:formatCode>General</c:formatCode>
                <c:ptCount val="4"/>
                <c:pt idx="0">
                  <c:v>211.94772145417309</c:v>
                </c:pt>
                <c:pt idx="1">
                  <c:v>211.94772145417309</c:v>
                </c:pt>
                <c:pt idx="2">
                  <c:v>211.94772145417309</c:v>
                </c:pt>
                <c:pt idx="3">
                  <c:v>211.94772145417309</c:v>
                </c:pt>
              </c:numCache>
            </c:numRef>
          </c:val>
          <c:smooth val="0"/>
          <c:extLst>
            <c:ext xmlns:c16="http://schemas.microsoft.com/office/drawing/2014/chart" uri="{C3380CC4-5D6E-409C-BE32-E72D297353CC}">
              <c16:uniqueId val="{00000002-4645-46DC-9DAC-94F2EEBB5B45}"/>
            </c:ext>
          </c:extLst>
        </c:ser>
        <c:ser>
          <c:idx val="3"/>
          <c:order val="3"/>
          <c:tx>
            <c:strRef>
              <c:f>[1]Millaroo!$E$13</c:f>
              <c:strCache>
                <c:ptCount val="1"/>
                <c:pt idx="0">
                  <c:v>Average all except SRA23</c:v>
                </c:pt>
              </c:strCache>
            </c:strRef>
          </c:tx>
          <c:spPr>
            <a:ln w="28575" cap="rnd">
              <a:solidFill>
                <a:srgbClr val="00B0F0"/>
              </a:solidFill>
              <a:prstDash val="lgDash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4645-46DC-9DAC-94F2EEBB5B45}"/>
                </c:ext>
              </c:extLst>
            </c:dLbl>
            <c:dLbl>
              <c:idx val="1"/>
              <c:delete val="1"/>
              <c:extLst>
                <c:ext xmlns:c15="http://schemas.microsoft.com/office/drawing/2012/chart" uri="{CE6537A1-D6FC-4f65-9D91-7224C49458BB}"/>
                <c:ext xmlns:c16="http://schemas.microsoft.com/office/drawing/2014/chart" uri="{C3380CC4-5D6E-409C-BE32-E72D297353CC}">
                  <c16:uniqueId val="{00000004-4645-46DC-9DAC-94F2EEBB5B45}"/>
                </c:ext>
              </c:extLst>
            </c:dLbl>
            <c:dLbl>
              <c:idx val="2"/>
              <c:delete val="1"/>
              <c:extLst>
                <c:ext xmlns:c15="http://schemas.microsoft.com/office/drawing/2012/chart" uri="{CE6537A1-D6FC-4f65-9D91-7224C49458BB}"/>
                <c:ext xmlns:c16="http://schemas.microsoft.com/office/drawing/2014/chart" uri="{C3380CC4-5D6E-409C-BE32-E72D297353CC}">
                  <c16:uniqueId val="{00000005-4645-46DC-9DAC-94F2EEBB5B45}"/>
                </c:ext>
              </c:extLst>
            </c:dLbl>
            <c:dLbl>
              <c:idx val="3"/>
              <c:layout>
                <c:manualLayout>
                  <c:x val="4.7863247863247867E-2"/>
                  <c:y val="6.038932973349858E-2"/>
                </c:manualLayout>
              </c:layout>
              <c:tx>
                <c:rich>
                  <a:bodyPr/>
                  <a:lstStyle/>
                  <a:p>
                    <a:r>
                      <a:rPr lang="en-US" baseline="0"/>
                      <a:t> 212</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645-46DC-9DAC-94F2EEBB5B4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[1]Millaroo!$A$14:$A$17</c:f>
              <c:strCache>
                <c:ptCount val="4"/>
                <c:pt idx="0">
                  <c:v>Q240</c:v>
                </c:pt>
                <c:pt idx="1">
                  <c:v>SRA23</c:v>
                </c:pt>
                <c:pt idx="2">
                  <c:v>SRA8</c:v>
                </c:pt>
                <c:pt idx="3">
                  <c:v>WSRA17</c:v>
                </c:pt>
              </c:strCache>
            </c:strRef>
          </c:cat>
          <c:val>
            <c:numRef>
              <c:f>[1]Millaroo!$E$14:$E$17</c:f>
              <c:numCache>
                <c:formatCode>General</c:formatCode>
                <c:ptCount val="4"/>
                <c:pt idx="0">
                  <c:v>211.67553052284237</c:v>
                </c:pt>
                <c:pt idx="1">
                  <c:v>211.67553052284237</c:v>
                </c:pt>
                <c:pt idx="2">
                  <c:v>211.67553052284237</c:v>
                </c:pt>
                <c:pt idx="3">
                  <c:v>211.67553052284237</c:v>
                </c:pt>
              </c:numCache>
            </c:numRef>
          </c:val>
          <c:smooth val="0"/>
          <c:extLst>
            <c:ext xmlns:c16="http://schemas.microsoft.com/office/drawing/2014/chart" uri="{C3380CC4-5D6E-409C-BE32-E72D297353CC}">
              <c16:uniqueId val="{00000007-4645-46DC-9DAC-94F2EEBB5B45}"/>
            </c:ext>
          </c:extLst>
        </c:ser>
        <c:ser>
          <c:idx val="4"/>
          <c:order val="4"/>
          <c:tx>
            <c:strRef>
              <c:f>[1]Millaroo!$F$13</c:f>
              <c:strCache>
                <c:ptCount val="1"/>
                <c:pt idx="0">
                  <c:v>Average all except WSRA17</c:v>
                </c:pt>
              </c:strCache>
            </c:strRef>
          </c:tx>
          <c:spPr>
            <a:ln w="28575" cap="rnd">
              <a:solidFill>
                <a:srgbClr val="0070C0"/>
              </a:solidFill>
              <a:prstDash val="dash"/>
              <a:round/>
            </a:ln>
            <a:effectLst/>
          </c:spPr>
          <c:marker>
            <c:symbol val="none"/>
          </c:marker>
          <c:dLbls>
            <c:dLbl>
              <c:idx val="0"/>
              <c:layout>
                <c:manualLayout>
                  <c:x val="-8.2051282051282051E-2"/>
                  <c:y val="-6.6746101284393233E-2"/>
                </c:manualLayout>
              </c:layout>
              <c:tx>
                <c:rich>
                  <a:bodyPr/>
                  <a:lstStyle/>
                  <a:p>
                    <a:r>
                      <a:rPr lang="en-US" baseline="0"/>
                      <a:t> 218</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645-46DC-9DAC-94F2EEBB5B45}"/>
                </c:ext>
              </c:extLst>
            </c:dLbl>
            <c:dLbl>
              <c:idx val="1"/>
              <c:delete val="1"/>
              <c:extLst>
                <c:ext xmlns:c15="http://schemas.microsoft.com/office/drawing/2012/chart" uri="{CE6537A1-D6FC-4f65-9D91-7224C49458BB}"/>
                <c:ext xmlns:c16="http://schemas.microsoft.com/office/drawing/2014/chart" uri="{C3380CC4-5D6E-409C-BE32-E72D297353CC}">
                  <c16:uniqueId val="{00000009-4645-46DC-9DAC-94F2EEBB5B45}"/>
                </c:ext>
              </c:extLst>
            </c:dLbl>
            <c:dLbl>
              <c:idx val="2"/>
              <c:delete val="1"/>
              <c:extLst>
                <c:ext xmlns:c15="http://schemas.microsoft.com/office/drawing/2012/chart" uri="{CE6537A1-D6FC-4f65-9D91-7224C49458BB}"/>
                <c:ext xmlns:c16="http://schemas.microsoft.com/office/drawing/2014/chart" uri="{C3380CC4-5D6E-409C-BE32-E72D297353CC}">
                  <c16:uniqueId val="{0000000A-4645-46DC-9DAC-94F2EEBB5B45}"/>
                </c:ext>
              </c:extLst>
            </c:dLbl>
            <c:dLbl>
              <c:idx val="3"/>
              <c:delete val="1"/>
              <c:extLst>
                <c:ext xmlns:c15="http://schemas.microsoft.com/office/drawing/2012/chart" uri="{CE6537A1-D6FC-4f65-9D91-7224C49458BB}"/>
                <c:ext xmlns:c16="http://schemas.microsoft.com/office/drawing/2014/chart" uri="{C3380CC4-5D6E-409C-BE32-E72D297353CC}">
                  <c16:uniqueId val="{0000000B-4645-46DC-9DAC-94F2EEBB5B4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[1]Millaroo!$A$14:$A$17</c:f>
              <c:strCache>
                <c:ptCount val="4"/>
                <c:pt idx="0">
                  <c:v>Q240</c:v>
                </c:pt>
                <c:pt idx="1">
                  <c:v>SRA23</c:v>
                </c:pt>
                <c:pt idx="2">
                  <c:v>SRA8</c:v>
                </c:pt>
                <c:pt idx="3">
                  <c:v>WSRA17</c:v>
                </c:pt>
              </c:strCache>
            </c:strRef>
          </c:cat>
          <c:val>
            <c:numRef>
              <c:f>[1]Millaroo!$F$14:$F$17</c:f>
              <c:numCache>
                <c:formatCode>General</c:formatCode>
                <c:ptCount val="4"/>
                <c:pt idx="0">
                  <c:v>217.56839051032603</c:v>
                </c:pt>
                <c:pt idx="1">
                  <c:v>217.56839051032603</c:v>
                </c:pt>
                <c:pt idx="2">
                  <c:v>217.56839051032603</c:v>
                </c:pt>
                <c:pt idx="3">
                  <c:v>217.56839051032603</c:v>
                </c:pt>
              </c:numCache>
            </c:numRef>
          </c:val>
          <c:smooth val="0"/>
          <c:extLst>
            <c:ext xmlns:c16="http://schemas.microsoft.com/office/drawing/2014/chart" uri="{C3380CC4-5D6E-409C-BE32-E72D297353CC}">
              <c16:uniqueId val="{0000000C-4645-46DC-9DAC-94F2EEBB5B45}"/>
            </c:ext>
          </c:extLst>
        </c:ser>
        <c:dLbls>
          <c:dLblPos val="ctr"/>
          <c:showLegendKey val="0"/>
          <c:showVal val="1"/>
          <c:showCatName val="0"/>
          <c:showSerName val="0"/>
          <c:showPercent val="0"/>
          <c:showBubbleSize val="0"/>
        </c:dLbls>
        <c:marker val="1"/>
        <c:smooth val="0"/>
        <c:axId val="460653288"/>
        <c:axId val="460653616"/>
      </c:lineChart>
      <c:catAx>
        <c:axId val="460653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653616"/>
        <c:crosses val="autoZero"/>
        <c:auto val="1"/>
        <c:lblAlgn val="ctr"/>
        <c:lblOffset val="100"/>
        <c:noMultiLvlLbl val="0"/>
      </c:catAx>
      <c:valAx>
        <c:axId val="460653616"/>
        <c:scaling>
          <c:orientation val="minMax"/>
          <c:max val="2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65328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Iona CCS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Iona!$B$91</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Iona!$A$92:$A$96</c:f>
              <c:strCache>
                <c:ptCount val="5"/>
                <c:pt idx="0">
                  <c:v>Q232</c:v>
                </c:pt>
                <c:pt idx="1">
                  <c:v>Q240</c:v>
                </c:pt>
                <c:pt idx="2">
                  <c:v>Q253</c:v>
                </c:pt>
                <c:pt idx="3">
                  <c:v>SRA8</c:v>
                </c:pt>
                <c:pt idx="4">
                  <c:v>WSRA17</c:v>
                </c:pt>
              </c:strCache>
            </c:strRef>
          </c:cat>
          <c:val>
            <c:numRef>
              <c:f>Iona!$B$92:$B$96</c:f>
              <c:numCache>
                <c:formatCode>0.0</c:formatCode>
                <c:ptCount val="5"/>
                <c:pt idx="0">
                  <c:v>11.974143487530368</c:v>
                </c:pt>
                <c:pt idx="1">
                  <c:v>12.535375494071147</c:v>
                </c:pt>
                <c:pt idx="2">
                  <c:v>10.946697376639598</c:v>
                </c:pt>
                <c:pt idx="3">
                  <c:v>13.000334721808986</c:v>
                </c:pt>
                <c:pt idx="4">
                  <c:v>12.517609483800426</c:v>
                </c:pt>
              </c:numCache>
            </c:numRef>
          </c:val>
          <c:extLst>
            <c:ext xmlns:c16="http://schemas.microsoft.com/office/drawing/2014/chart" uri="{C3380CC4-5D6E-409C-BE32-E72D297353CC}">
              <c16:uniqueId val="{00000000-8177-4B50-B563-8788E8DD1531}"/>
            </c:ext>
          </c:extLst>
        </c:ser>
        <c:ser>
          <c:idx val="1"/>
          <c:order val="1"/>
          <c:tx>
            <c:strRef>
              <c:f>Iona!$C$91</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Iona!$A$92:$A$96</c:f>
              <c:strCache>
                <c:ptCount val="5"/>
                <c:pt idx="0">
                  <c:v>Q232</c:v>
                </c:pt>
                <c:pt idx="1">
                  <c:v>Q240</c:v>
                </c:pt>
                <c:pt idx="2">
                  <c:v>Q253</c:v>
                </c:pt>
                <c:pt idx="3">
                  <c:v>SRA8</c:v>
                </c:pt>
                <c:pt idx="4">
                  <c:v>WSRA17</c:v>
                </c:pt>
              </c:strCache>
            </c:strRef>
          </c:cat>
          <c:val>
            <c:numRef>
              <c:f>Iona!$C$92:$C$96</c:f>
              <c:numCache>
                <c:formatCode>0.0</c:formatCode>
                <c:ptCount val="5"/>
                <c:pt idx="0">
                  <c:v>13.124163983969513</c:v>
                </c:pt>
                <c:pt idx="1">
                  <c:v>14.35593667546174</c:v>
                </c:pt>
                <c:pt idx="2">
                  <c:v>13.103715486194478</c:v>
                </c:pt>
                <c:pt idx="3">
                  <c:v>14.748332259104094</c:v>
                </c:pt>
                <c:pt idx="4">
                  <c:v>14.86261310666301</c:v>
                </c:pt>
              </c:numCache>
            </c:numRef>
          </c:val>
          <c:extLst>
            <c:ext xmlns:c16="http://schemas.microsoft.com/office/drawing/2014/chart" uri="{C3380CC4-5D6E-409C-BE32-E72D297353CC}">
              <c16:uniqueId val="{00000001-8177-4B50-B563-8788E8DD1531}"/>
            </c:ext>
          </c:extLst>
        </c:ser>
        <c:ser>
          <c:idx val="2"/>
          <c:order val="2"/>
          <c:tx>
            <c:strRef>
              <c:f>Iona!$D$91</c:f>
              <c:strCache>
                <c:ptCount val="1"/>
                <c:pt idx="0">
                  <c:v>Ratoon 2</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Iona!$A$92:$A$96</c:f>
              <c:strCache>
                <c:ptCount val="5"/>
                <c:pt idx="0">
                  <c:v>Q232</c:v>
                </c:pt>
                <c:pt idx="1">
                  <c:v>Q240</c:v>
                </c:pt>
                <c:pt idx="2">
                  <c:v>Q253</c:v>
                </c:pt>
                <c:pt idx="3">
                  <c:v>SRA8</c:v>
                </c:pt>
                <c:pt idx="4">
                  <c:v>WSRA17</c:v>
                </c:pt>
              </c:strCache>
            </c:strRef>
          </c:cat>
          <c:val>
            <c:numRef>
              <c:f>Iona!$D$92:$D$96</c:f>
              <c:numCache>
                <c:formatCode>0.0</c:formatCode>
                <c:ptCount val="5"/>
                <c:pt idx="0">
                  <c:v>13.734948252587373</c:v>
                </c:pt>
                <c:pt idx="1">
                  <c:v>14.497880101119536</c:v>
                </c:pt>
                <c:pt idx="2">
                  <c:v>13.290822597364135</c:v>
                </c:pt>
                <c:pt idx="3">
                  <c:v>15.002889576883385</c:v>
                </c:pt>
                <c:pt idx="4">
                  <c:v>15.358653026427962</c:v>
                </c:pt>
              </c:numCache>
            </c:numRef>
          </c:val>
          <c:extLst>
            <c:ext xmlns:c16="http://schemas.microsoft.com/office/drawing/2014/chart" uri="{C3380CC4-5D6E-409C-BE32-E72D297353CC}">
              <c16:uniqueId val="{00000002-8177-4B50-B563-8788E8DD1531}"/>
            </c:ext>
          </c:extLst>
        </c:ser>
        <c:dLbls>
          <c:dLblPos val="ctr"/>
          <c:showLegendKey val="0"/>
          <c:showVal val="1"/>
          <c:showCatName val="0"/>
          <c:showSerName val="0"/>
          <c:showPercent val="0"/>
          <c:showBubbleSize val="0"/>
        </c:dLbls>
        <c:gapWidth val="150"/>
        <c:axId val="905615224"/>
        <c:axId val="905618504"/>
      </c:barChart>
      <c:lineChart>
        <c:grouping val="standard"/>
        <c:varyColors val="0"/>
        <c:ser>
          <c:idx val="3"/>
          <c:order val="3"/>
          <c:tx>
            <c:strRef>
              <c:f>Iona!$E$91</c:f>
              <c:strCache>
                <c:ptCount val="1"/>
                <c:pt idx="0">
                  <c:v>Average CCS/variety</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Iona!$A$92:$A$96</c:f>
              <c:strCache>
                <c:ptCount val="5"/>
                <c:pt idx="0">
                  <c:v>Q232</c:v>
                </c:pt>
                <c:pt idx="1">
                  <c:v>Q240</c:v>
                </c:pt>
                <c:pt idx="2">
                  <c:v>Q253</c:v>
                </c:pt>
                <c:pt idx="3">
                  <c:v>SRA8</c:v>
                </c:pt>
                <c:pt idx="4">
                  <c:v>WSRA17</c:v>
                </c:pt>
              </c:strCache>
            </c:strRef>
          </c:cat>
          <c:val>
            <c:numRef>
              <c:f>Iona!$E$92:$E$96</c:f>
              <c:numCache>
                <c:formatCode>0.0</c:formatCode>
                <c:ptCount val="5"/>
                <c:pt idx="0">
                  <c:v>12.944418574695751</c:v>
                </c:pt>
                <c:pt idx="1">
                  <c:v>13.796397423550808</c:v>
                </c:pt>
                <c:pt idx="2">
                  <c:v>12.447078486732737</c:v>
                </c:pt>
                <c:pt idx="3">
                  <c:v>14.250518852598821</c:v>
                </c:pt>
                <c:pt idx="4">
                  <c:v>14.246291872297133</c:v>
                </c:pt>
              </c:numCache>
            </c:numRef>
          </c:val>
          <c:smooth val="0"/>
          <c:extLst>
            <c:ext xmlns:c16="http://schemas.microsoft.com/office/drawing/2014/chart" uri="{C3380CC4-5D6E-409C-BE32-E72D297353CC}">
              <c16:uniqueId val="{00000003-8177-4B50-B563-8788E8DD1531}"/>
            </c:ext>
          </c:extLst>
        </c:ser>
        <c:dLbls>
          <c:dLblPos val="ctr"/>
          <c:showLegendKey val="0"/>
          <c:showVal val="1"/>
          <c:showCatName val="0"/>
          <c:showSerName val="0"/>
          <c:showPercent val="0"/>
          <c:showBubbleSize val="0"/>
        </c:dLbls>
        <c:marker val="1"/>
        <c:smooth val="0"/>
        <c:axId val="905615224"/>
        <c:axId val="905618504"/>
      </c:lineChart>
      <c:catAx>
        <c:axId val="905615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618504"/>
        <c:crosses val="autoZero"/>
        <c:auto val="1"/>
        <c:lblAlgn val="ctr"/>
        <c:lblOffset val="100"/>
        <c:noMultiLvlLbl val="0"/>
      </c:catAx>
      <c:valAx>
        <c:axId val="905618504"/>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615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Stockham Rd TCH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'Stockham Rd'!$B$13</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'Stockham Rd'!$A$14:$A$17</c:f>
              <c:strCache>
                <c:ptCount val="4"/>
                <c:pt idx="0">
                  <c:v>Q208</c:v>
                </c:pt>
                <c:pt idx="1">
                  <c:v>Q232</c:v>
                </c:pt>
                <c:pt idx="2">
                  <c:v>Q240</c:v>
                </c:pt>
                <c:pt idx="3">
                  <c:v>Q253</c:v>
                </c:pt>
              </c:strCache>
            </c:strRef>
          </c:cat>
          <c:val>
            <c:numRef>
              <c:f>'Stockham Rd'!$B$14:$B$17</c:f>
              <c:numCache>
                <c:formatCode>0</c:formatCode>
                <c:ptCount val="4"/>
                <c:pt idx="0">
                  <c:v>148.51562499999997</c:v>
                </c:pt>
                <c:pt idx="1">
                  <c:v>182.45659722222223</c:v>
                </c:pt>
                <c:pt idx="2">
                  <c:v>154.453125</c:v>
                </c:pt>
                <c:pt idx="3">
                  <c:v>164.50520833333331</c:v>
                </c:pt>
              </c:numCache>
            </c:numRef>
          </c:val>
          <c:extLst>
            <c:ext xmlns:c16="http://schemas.microsoft.com/office/drawing/2014/chart" uri="{C3380CC4-5D6E-409C-BE32-E72D297353CC}">
              <c16:uniqueId val="{00000000-DB20-4F7E-92E4-BD2EFE8F9C7C}"/>
            </c:ext>
          </c:extLst>
        </c:ser>
        <c:ser>
          <c:idx val="1"/>
          <c:order val="1"/>
          <c:tx>
            <c:strRef>
              <c:f>'Stockham Rd'!$C$13</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'Stockham Rd'!$A$14:$A$17</c:f>
              <c:strCache>
                <c:ptCount val="4"/>
                <c:pt idx="0">
                  <c:v>Q208</c:v>
                </c:pt>
                <c:pt idx="1">
                  <c:v>Q232</c:v>
                </c:pt>
                <c:pt idx="2">
                  <c:v>Q240</c:v>
                </c:pt>
                <c:pt idx="3">
                  <c:v>Q253</c:v>
                </c:pt>
              </c:strCache>
            </c:strRef>
          </c:cat>
          <c:val>
            <c:numRef>
              <c:f>'Stockham Rd'!$C$14:$C$17</c:f>
              <c:numCache>
                <c:formatCode>0</c:formatCode>
                <c:ptCount val="4"/>
                <c:pt idx="0">
                  <c:v>91.896103896103895</c:v>
                </c:pt>
                <c:pt idx="1">
                  <c:v>113.29004329004329</c:v>
                </c:pt>
                <c:pt idx="2">
                  <c:v>99.974025974025977</c:v>
                </c:pt>
                <c:pt idx="3">
                  <c:v>109.17748917748916</c:v>
                </c:pt>
              </c:numCache>
            </c:numRef>
          </c:val>
          <c:extLst>
            <c:ext xmlns:c16="http://schemas.microsoft.com/office/drawing/2014/chart" uri="{C3380CC4-5D6E-409C-BE32-E72D297353CC}">
              <c16:uniqueId val="{00000001-DB20-4F7E-92E4-BD2EFE8F9C7C}"/>
            </c:ext>
          </c:extLst>
        </c:ser>
        <c:ser>
          <c:idx val="2"/>
          <c:order val="2"/>
          <c:tx>
            <c:strRef>
              <c:f>'Stockham Rd'!$D$13</c:f>
              <c:strCache>
                <c:ptCount val="1"/>
                <c:pt idx="0">
                  <c:v>Ratoon 2</c:v>
                </c:pt>
              </c:strCache>
            </c:strRef>
          </c:tx>
          <c:spPr>
            <a:solidFill>
              <a:schemeClr val="accent6">
                <a:lumMod val="60000"/>
                <a:lumOff val="40000"/>
              </a:schemeClr>
            </a:solidFill>
            <a:ln>
              <a:noFill/>
            </a:ln>
            <a:effectLst/>
          </c:spPr>
          <c:invertIfNegative val="0"/>
          <c:dLbls>
            <c:dLbl>
              <c:idx val="1"/>
              <c:layout>
                <c:manualLayout>
                  <c:x val="-2.4806199127759346E-3"/>
                  <c:y val="3.08285126359276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20-4F7E-92E4-BD2EFE8F9C7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'Stockham Rd'!$A$14:$A$17</c:f>
              <c:strCache>
                <c:ptCount val="4"/>
                <c:pt idx="0">
                  <c:v>Q208</c:v>
                </c:pt>
                <c:pt idx="1">
                  <c:v>Q232</c:v>
                </c:pt>
                <c:pt idx="2">
                  <c:v>Q240</c:v>
                </c:pt>
                <c:pt idx="3">
                  <c:v>Q253</c:v>
                </c:pt>
              </c:strCache>
            </c:strRef>
          </c:cat>
          <c:val>
            <c:numRef>
              <c:f>'Stockham Rd'!$D$14:$D$17</c:f>
              <c:numCache>
                <c:formatCode>0</c:formatCode>
                <c:ptCount val="4"/>
                <c:pt idx="0">
                  <c:v>68.043290043290042</c:v>
                </c:pt>
                <c:pt idx="1">
                  <c:v>82.038961038961034</c:v>
                </c:pt>
                <c:pt idx="2">
                  <c:v>63.450216450216445</c:v>
                </c:pt>
                <c:pt idx="3">
                  <c:v>80.008658008658003</c:v>
                </c:pt>
              </c:numCache>
            </c:numRef>
          </c:val>
          <c:extLst>
            <c:ext xmlns:c16="http://schemas.microsoft.com/office/drawing/2014/chart" uri="{C3380CC4-5D6E-409C-BE32-E72D297353CC}">
              <c16:uniqueId val="{00000002-DB20-4F7E-92E4-BD2EFE8F9C7C}"/>
            </c:ext>
          </c:extLst>
        </c:ser>
        <c:dLbls>
          <c:dLblPos val="ctr"/>
          <c:showLegendKey val="0"/>
          <c:showVal val="1"/>
          <c:showCatName val="0"/>
          <c:showSerName val="0"/>
          <c:showPercent val="0"/>
          <c:showBubbleSize val="0"/>
        </c:dLbls>
        <c:gapWidth val="150"/>
        <c:overlap val="100"/>
        <c:axId val="462749168"/>
        <c:axId val="462749496"/>
      </c:barChart>
      <c:lineChart>
        <c:grouping val="standard"/>
        <c:varyColors val="0"/>
        <c:ser>
          <c:idx val="3"/>
          <c:order val="3"/>
          <c:tx>
            <c:strRef>
              <c:f>'Stockham Rd'!$E$13</c:f>
              <c:strCache>
                <c:ptCount val="1"/>
                <c:pt idx="0">
                  <c:v>Trial Average</c:v>
                </c:pt>
              </c:strCache>
            </c:strRef>
          </c:tx>
          <c:spPr>
            <a:ln w="28575" cap="rnd">
              <a:solidFill>
                <a:schemeClr val="accent2">
                  <a:lumMod val="75000"/>
                </a:schemeClr>
              </a:solidFill>
              <a:round/>
            </a:ln>
            <a:effectLst/>
          </c:spPr>
          <c:marker>
            <c:symbol val="none"/>
          </c:marker>
          <c:dLbls>
            <c:dLbl>
              <c:idx val="0"/>
              <c:layout>
                <c:manualLayout>
                  <c:x val="-3.7209298691639046E-2"/>
                  <c:y val="-4.9325620217484233E-2"/>
                </c:manualLayout>
              </c:layout>
              <c:tx>
                <c:rich>
                  <a:bodyPr/>
                  <a:lstStyle/>
                  <a:p>
                    <a:fld id="{3DDA4EB0-C85E-4442-AC65-2FF8307642E6}" type="VALUE">
                      <a:rPr lang="en-US" baseline="0"/>
                      <a:pPr/>
                      <a:t>[VALUE]</a:t>
                    </a:fld>
                    <a:endParaRPr lang="en-AU"/>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DB20-4F7E-92E4-BD2EFE8F9C7C}"/>
                </c:ext>
              </c:extLst>
            </c:dLbl>
            <c:dLbl>
              <c:idx val="1"/>
              <c:delete val="1"/>
              <c:extLst>
                <c:ext xmlns:c15="http://schemas.microsoft.com/office/drawing/2012/chart" uri="{CE6537A1-D6FC-4f65-9D91-7224C49458BB}"/>
                <c:ext xmlns:c16="http://schemas.microsoft.com/office/drawing/2014/chart" uri="{C3380CC4-5D6E-409C-BE32-E72D297353CC}">
                  <c16:uniqueId val="{00000005-DB20-4F7E-92E4-BD2EFE8F9C7C}"/>
                </c:ext>
              </c:extLst>
            </c:dLbl>
            <c:dLbl>
              <c:idx val="2"/>
              <c:delete val="1"/>
              <c:extLst>
                <c:ext xmlns:c15="http://schemas.microsoft.com/office/drawing/2012/chart" uri="{CE6537A1-D6FC-4f65-9D91-7224C49458BB}"/>
                <c:ext xmlns:c16="http://schemas.microsoft.com/office/drawing/2014/chart" uri="{C3380CC4-5D6E-409C-BE32-E72D297353CC}">
                  <c16:uniqueId val="{00000006-DB20-4F7E-92E4-BD2EFE8F9C7C}"/>
                </c:ext>
              </c:extLst>
            </c:dLbl>
            <c:dLbl>
              <c:idx val="3"/>
              <c:delete val="1"/>
              <c:extLst>
                <c:ext xmlns:c15="http://schemas.microsoft.com/office/drawing/2012/chart" uri="{CE6537A1-D6FC-4f65-9D91-7224C49458BB}"/>
                <c:ext xmlns:c16="http://schemas.microsoft.com/office/drawing/2014/chart" uri="{C3380CC4-5D6E-409C-BE32-E72D297353CC}">
                  <c16:uniqueId val="{00000007-DB20-4F7E-92E4-BD2EFE8F9C7C}"/>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'Stockham Rd'!$A$14:$A$17</c:f>
              <c:strCache>
                <c:ptCount val="4"/>
                <c:pt idx="0">
                  <c:v>Q208</c:v>
                </c:pt>
                <c:pt idx="1">
                  <c:v>Q232</c:v>
                </c:pt>
                <c:pt idx="2">
                  <c:v>Q240</c:v>
                </c:pt>
                <c:pt idx="3">
                  <c:v>Q253</c:v>
                </c:pt>
              </c:strCache>
            </c:strRef>
          </c:cat>
          <c:val>
            <c:numRef>
              <c:f>'Stockham Rd'!$E$14:$E$17</c:f>
              <c:numCache>
                <c:formatCode>0</c:formatCode>
                <c:ptCount val="4"/>
                <c:pt idx="0">
                  <c:v>339.45233585858585</c:v>
                </c:pt>
                <c:pt idx="1">
                  <c:v>339.45233585858585</c:v>
                </c:pt>
                <c:pt idx="2">
                  <c:v>339.45233585858585</c:v>
                </c:pt>
                <c:pt idx="3">
                  <c:v>339.45233585858585</c:v>
                </c:pt>
              </c:numCache>
            </c:numRef>
          </c:val>
          <c:smooth val="0"/>
          <c:extLst>
            <c:ext xmlns:c16="http://schemas.microsoft.com/office/drawing/2014/chart" uri="{C3380CC4-5D6E-409C-BE32-E72D297353CC}">
              <c16:uniqueId val="{00000003-DB20-4F7E-92E4-BD2EFE8F9C7C}"/>
            </c:ext>
          </c:extLst>
        </c:ser>
        <c:dLbls>
          <c:dLblPos val="ctr"/>
          <c:showLegendKey val="0"/>
          <c:showVal val="1"/>
          <c:showCatName val="0"/>
          <c:showSerName val="0"/>
          <c:showPercent val="0"/>
          <c:showBubbleSize val="0"/>
        </c:dLbls>
        <c:marker val="1"/>
        <c:smooth val="0"/>
        <c:axId val="462749168"/>
        <c:axId val="462749496"/>
      </c:lineChart>
      <c:catAx>
        <c:axId val="462749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49496"/>
        <c:crosses val="autoZero"/>
        <c:auto val="1"/>
        <c:lblAlgn val="ctr"/>
        <c:lblOffset val="100"/>
        <c:noMultiLvlLbl val="0"/>
      </c:catAx>
      <c:valAx>
        <c:axId val="462749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49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Stockham Rd TSH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'Stockham Rd'!$B$52</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'Stockham Rd'!$A$53:$A$56</c:f>
              <c:strCache>
                <c:ptCount val="4"/>
                <c:pt idx="0">
                  <c:v>Q208</c:v>
                </c:pt>
                <c:pt idx="1">
                  <c:v>Q232</c:v>
                </c:pt>
                <c:pt idx="2">
                  <c:v>Q240</c:v>
                </c:pt>
                <c:pt idx="3">
                  <c:v>Q253</c:v>
                </c:pt>
              </c:strCache>
            </c:strRef>
          </c:cat>
          <c:val>
            <c:numRef>
              <c:f>'Stockham Rd'!$B$53:$B$56</c:f>
              <c:numCache>
                <c:formatCode>0.0</c:formatCode>
                <c:ptCount val="4"/>
                <c:pt idx="0">
                  <c:v>22.764826388888885</c:v>
                </c:pt>
                <c:pt idx="1">
                  <c:v>27.430633680555555</c:v>
                </c:pt>
                <c:pt idx="2">
                  <c:v>23.879383680555556</c:v>
                </c:pt>
                <c:pt idx="3">
                  <c:v>23.331158854166663</c:v>
                </c:pt>
              </c:numCache>
            </c:numRef>
          </c:val>
          <c:extLst>
            <c:ext xmlns:c16="http://schemas.microsoft.com/office/drawing/2014/chart" uri="{C3380CC4-5D6E-409C-BE32-E72D297353CC}">
              <c16:uniqueId val="{00000000-5EA1-4AA8-9E30-DBB00BD0062B}"/>
            </c:ext>
          </c:extLst>
        </c:ser>
        <c:ser>
          <c:idx val="1"/>
          <c:order val="1"/>
          <c:tx>
            <c:strRef>
              <c:f>'Stockham Rd'!$C$52</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'Stockham Rd'!$A$53:$A$56</c:f>
              <c:strCache>
                <c:ptCount val="4"/>
                <c:pt idx="0">
                  <c:v>Q208</c:v>
                </c:pt>
                <c:pt idx="1">
                  <c:v>Q232</c:v>
                </c:pt>
                <c:pt idx="2">
                  <c:v>Q240</c:v>
                </c:pt>
                <c:pt idx="3">
                  <c:v>Q253</c:v>
                </c:pt>
              </c:strCache>
            </c:strRef>
          </c:cat>
          <c:val>
            <c:numRef>
              <c:f>'Stockham Rd'!$C$53:$C$56</c:f>
              <c:numCache>
                <c:formatCode>0.0</c:formatCode>
                <c:ptCount val="4"/>
                <c:pt idx="0">
                  <c:v>15.19455411255411</c:v>
                </c:pt>
                <c:pt idx="1">
                  <c:v>18.05082251082251</c:v>
                </c:pt>
                <c:pt idx="2">
                  <c:v>16.876489177489177</c:v>
                </c:pt>
                <c:pt idx="3">
                  <c:v>16.667359307359305</c:v>
                </c:pt>
              </c:numCache>
            </c:numRef>
          </c:val>
          <c:extLst>
            <c:ext xmlns:c16="http://schemas.microsoft.com/office/drawing/2014/chart" uri="{C3380CC4-5D6E-409C-BE32-E72D297353CC}">
              <c16:uniqueId val="{00000001-5EA1-4AA8-9E30-DBB00BD0062B}"/>
            </c:ext>
          </c:extLst>
        </c:ser>
        <c:ser>
          <c:idx val="2"/>
          <c:order val="2"/>
          <c:tx>
            <c:strRef>
              <c:f>'Stockham Rd'!$D$52</c:f>
              <c:strCache>
                <c:ptCount val="1"/>
                <c:pt idx="0">
                  <c:v>Ratoon 2</c:v>
                </c:pt>
              </c:strCache>
            </c:strRef>
          </c:tx>
          <c:spPr>
            <a:solidFill>
              <a:schemeClr val="accent6">
                <a:lumMod val="60000"/>
                <a:lumOff val="40000"/>
              </a:schemeClr>
            </a:solidFill>
            <a:ln>
              <a:noFill/>
            </a:ln>
            <a:effectLst/>
          </c:spPr>
          <c:invertIfNegative val="0"/>
          <c:dLbls>
            <c:dLbl>
              <c:idx val="1"/>
              <c:layout>
                <c:manualLayout>
                  <c:x val="0"/>
                  <c:y val="2.79394610788395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1-4AA8-9E30-DBB00BD006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'Stockham Rd'!$A$53:$A$56</c:f>
              <c:strCache>
                <c:ptCount val="4"/>
                <c:pt idx="0">
                  <c:v>Q208</c:v>
                </c:pt>
                <c:pt idx="1">
                  <c:v>Q232</c:v>
                </c:pt>
                <c:pt idx="2">
                  <c:v>Q240</c:v>
                </c:pt>
                <c:pt idx="3">
                  <c:v>Q253</c:v>
                </c:pt>
              </c:strCache>
            </c:strRef>
          </c:cat>
          <c:val>
            <c:numRef>
              <c:f>'Stockham Rd'!$D$53:$D$56</c:f>
              <c:numCache>
                <c:formatCode>0.0</c:formatCode>
                <c:ptCount val="4"/>
                <c:pt idx="0">
                  <c:v>10.892038961038962</c:v>
                </c:pt>
                <c:pt idx="1">
                  <c:v>12.236883116883115</c:v>
                </c:pt>
                <c:pt idx="2">
                  <c:v>9.8341298701298694</c:v>
                </c:pt>
                <c:pt idx="3">
                  <c:v>11.463419913419912</c:v>
                </c:pt>
              </c:numCache>
            </c:numRef>
          </c:val>
          <c:extLst>
            <c:ext xmlns:c16="http://schemas.microsoft.com/office/drawing/2014/chart" uri="{C3380CC4-5D6E-409C-BE32-E72D297353CC}">
              <c16:uniqueId val="{00000003-5EA1-4AA8-9E30-DBB00BD0062B}"/>
            </c:ext>
          </c:extLst>
        </c:ser>
        <c:dLbls>
          <c:showLegendKey val="0"/>
          <c:showVal val="0"/>
          <c:showCatName val="0"/>
          <c:showSerName val="0"/>
          <c:showPercent val="0"/>
          <c:showBubbleSize val="0"/>
        </c:dLbls>
        <c:gapWidth val="150"/>
        <c:overlap val="100"/>
        <c:axId val="473770984"/>
        <c:axId val="473773608"/>
      </c:barChart>
      <c:lineChart>
        <c:grouping val="standard"/>
        <c:varyColors val="0"/>
        <c:ser>
          <c:idx val="3"/>
          <c:order val="3"/>
          <c:tx>
            <c:strRef>
              <c:f>'Stockham Rd'!$E$52</c:f>
              <c:strCache>
                <c:ptCount val="1"/>
                <c:pt idx="0">
                  <c:v>Trial Average</c:v>
                </c:pt>
              </c:strCache>
            </c:strRef>
          </c:tx>
          <c:spPr>
            <a:ln w="28575" cap="rnd">
              <a:solidFill>
                <a:schemeClr val="accent2">
                  <a:lumMod val="75000"/>
                </a:schemeClr>
              </a:solidFill>
              <a:round/>
            </a:ln>
            <a:effectLst/>
          </c:spPr>
          <c:marker>
            <c:symbol val="none"/>
          </c:marker>
          <c:dLbls>
            <c:dLbl>
              <c:idx val="0"/>
              <c:layout>
                <c:manualLayout>
                  <c:x val="-6.304174952271939E-2"/>
                  <c:y val="-4.9670153029048265E-2"/>
                </c:manualLayout>
              </c:layout>
              <c:tx>
                <c:rich>
                  <a:bodyPr/>
                  <a:lstStyle/>
                  <a:p>
                    <a:fld id="{385368AA-FF5D-4FD4-B756-AE544B6A433D}" type="VALUE">
                      <a:rPr lang="en-US" baseline="0"/>
                      <a:pPr/>
                      <a:t>[VALUE]</a:t>
                    </a:fld>
                    <a:endParaRPr lang="en-AU"/>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5EA1-4AA8-9E30-DBB00BD0062B}"/>
                </c:ext>
              </c:extLst>
            </c:dLbl>
            <c:dLbl>
              <c:idx val="1"/>
              <c:delete val="1"/>
              <c:extLst>
                <c:ext xmlns:c15="http://schemas.microsoft.com/office/drawing/2012/chart" uri="{CE6537A1-D6FC-4f65-9D91-7224C49458BB}"/>
                <c:ext xmlns:c16="http://schemas.microsoft.com/office/drawing/2014/chart" uri="{C3380CC4-5D6E-409C-BE32-E72D297353CC}">
                  <c16:uniqueId val="{00000005-5EA1-4AA8-9E30-DBB00BD0062B}"/>
                </c:ext>
              </c:extLst>
            </c:dLbl>
            <c:dLbl>
              <c:idx val="2"/>
              <c:delete val="1"/>
              <c:extLst>
                <c:ext xmlns:c15="http://schemas.microsoft.com/office/drawing/2012/chart" uri="{CE6537A1-D6FC-4f65-9D91-7224C49458BB}"/>
                <c:ext xmlns:c16="http://schemas.microsoft.com/office/drawing/2014/chart" uri="{C3380CC4-5D6E-409C-BE32-E72D297353CC}">
                  <c16:uniqueId val="{00000006-5EA1-4AA8-9E30-DBB00BD0062B}"/>
                </c:ext>
              </c:extLst>
            </c:dLbl>
            <c:dLbl>
              <c:idx val="3"/>
              <c:delete val="1"/>
              <c:extLst>
                <c:ext xmlns:c15="http://schemas.microsoft.com/office/drawing/2012/chart" uri="{CE6537A1-D6FC-4f65-9D91-7224C49458BB}"/>
                <c:ext xmlns:c16="http://schemas.microsoft.com/office/drawing/2014/chart" uri="{C3380CC4-5D6E-409C-BE32-E72D297353CC}">
                  <c16:uniqueId val="{00000007-5EA1-4AA8-9E30-DBB00BD0062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'Stockham Rd'!$A$53:$A$56</c:f>
              <c:strCache>
                <c:ptCount val="4"/>
                <c:pt idx="0">
                  <c:v>Q208</c:v>
                </c:pt>
                <c:pt idx="1">
                  <c:v>Q232</c:v>
                </c:pt>
                <c:pt idx="2">
                  <c:v>Q240</c:v>
                </c:pt>
                <c:pt idx="3">
                  <c:v>Q253</c:v>
                </c:pt>
              </c:strCache>
            </c:strRef>
          </c:cat>
          <c:val>
            <c:numRef>
              <c:f>'Stockham Rd'!$E$53:$E$56</c:f>
              <c:numCache>
                <c:formatCode>0.0</c:formatCode>
                <c:ptCount val="4"/>
                <c:pt idx="0">
                  <c:v>52.155424893465906</c:v>
                </c:pt>
                <c:pt idx="1">
                  <c:v>52.155424893465906</c:v>
                </c:pt>
                <c:pt idx="2">
                  <c:v>52.155424893465906</c:v>
                </c:pt>
                <c:pt idx="3">
                  <c:v>52.155424893465906</c:v>
                </c:pt>
              </c:numCache>
            </c:numRef>
          </c:val>
          <c:smooth val="0"/>
          <c:extLst>
            <c:ext xmlns:c16="http://schemas.microsoft.com/office/drawing/2014/chart" uri="{C3380CC4-5D6E-409C-BE32-E72D297353CC}">
              <c16:uniqueId val="{00000008-5EA1-4AA8-9E30-DBB00BD0062B}"/>
            </c:ext>
          </c:extLst>
        </c:ser>
        <c:dLbls>
          <c:showLegendKey val="0"/>
          <c:showVal val="0"/>
          <c:showCatName val="0"/>
          <c:showSerName val="0"/>
          <c:showPercent val="0"/>
          <c:showBubbleSize val="0"/>
        </c:dLbls>
        <c:marker val="1"/>
        <c:smooth val="0"/>
        <c:axId val="473770984"/>
        <c:axId val="473773608"/>
      </c:lineChart>
      <c:catAx>
        <c:axId val="473770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73608"/>
        <c:crosses val="autoZero"/>
        <c:auto val="1"/>
        <c:lblAlgn val="ctr"/>
        <c:lblOffset val="100"/>
        <c:noMultiLvlLbl val="0"/>
      </c:catAx>
      <c:valAx>
        <c:axId val="473773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770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Stockham Rd CCS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'Stockham Rd'!$B$89</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'Stockham Rd'!$A$90:$A$93</c:f>
              <c:strCache>
                <c:ptCount val="4"/>
                <c:pt idx="0">
                  <c:v>Q208</c:v>
                </c:pt>
                <c:pt idx="1">
                  <c:v>Q232</c:v>
                </c:pt>
                <c:pt idx="2">
                  <c:v>Q240</c:v>
                </c:pt>
                <c:pt idx="3">
                  <c:v>Q253</c:v>
                </c:pt>
              </c:strCache>
            </c:strRef>
          </c:cat>
          <c:val>
            <c:numRef>
              <c:f>'Stockham Rd'!$B$90:$B$93</c:f>
              <c:numCache>
                <c:formatCode>0.0</c:formatCode>
                <c:ptCount val="4"/>
                <c:pt idx="0">
                  <c:v>15.328236600619558</c:v>
                </c:pt>
                <c:pt idx="1">
                  <c:v>15.034059660307339</c:v>
                </c:pt>
                <c:pt idx="2">
                  <c:v>15.460602484122971</c:v>
                </c:pt>
                <c:pt idx="3">
                  <c:v>14.18262624663606</c:v>
                </c:pt>
              </c:numCache>
            </c:numRef>
          </c:val>
          <c:extLst>
            <c:ext xmlns:c16="http://schemas.microsoft.com/office/drawing/2014/chart" uri="{C3380CC4-5D6E-409C-BE32-E72D297353CC}">
              <c16:uniqueId val="{00000000-3EBE-4605-B7A3-83836EB897A9}"/>
            </c:ext>
          </c:extLst>
        </c:ser>
        <c:ser>
          <c:idx val="1"/>
          <c:order val="1"/>
          <c:tx>
            <c:strRef>
              <c:f>'Stockham Rd'!$C$89</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'Stockham Rd'!$A$90:$A$93</c:f>
              <c:strCache>
                <c:ptCount val="4"/>
                <c:pt idx="0">
                  <c:v>Q208</c:v>
                </c:pt>
                <c:pt idx="1">
                  <c:v>Q232</c:v>
                </c:pt>
                <c:pt idx="2">
                  <c:v>Q240</c:v>
                </c:pt>
                <c:pt idx="3">
                  <c:v>Q253</c:v>
                </c:pt>
              </c:strCache>
            </c:strRef>
          </c:cat>
          <c:val>
            <c:numRef>
              <c:f>'Stockham Rd'!$C$90:$C$93</c:f>
              <c:numCache>
                <c:formatCode>0.0</c:formatCode>
                <c:ptCount val="4"/>
                <c:pt idx="0">
                  <c:v>16.534492180139438</c:v>
                </c:pt>
                <c:pt idx="1">
                  <c:v>15.933282384409628</c:v>
                </c:pt>
                <c:pt idx="2">
                  <c:v>16.880873820039834</c:v>
                </c:pt>
                <c:pt idx="3">
                  <c:v>15.266296590007929</c:v>
                </c:pt>
              </c:numCache>
            </c:numRef>
          </c:val>
          <c:extLst>
            <c:ext xmlns:c16="http://schemas.microsoft.com/office/drawing/2014/chart" uri="{C3380CC4-5D6E-409C-BE32-E72D297353CC}">
              <c16:uniqueId val="{00000001-3EBE-4605-B7A3-83836EB897A9}"/>
            </c:ext>
          </c:extLst>
        </c:ser>
        <c:ser>
          <c:idx val="2"/>
          <c:order val="2"/>
          <c:tx>
            <c:strRef>
              <c:f>'Stockham Rd'!$D$89</c:f>
              <c:strCache>
                <c:ptCount val="1"/>
                <c:pt idx="0">
                  <c:v>Ratoon 2</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'Stockham Rd'!$A$90:$A$93</c:f>
              <c:strCache>
                <c:ptCount val="4"/>
                <c:pt idx="0">
                  <c:v>Q208</c:v>
                </c:pt>
                <c:pt idx="1">
                  <c:v>Q232</c:v>
                </c:pt>
                <c:pt idx="2">
                  <c:v>Q240</c:v>
                </c:pt>
                <c:pt idx="3">
                  <c:v>Q253</c:v>
                </c:pt>
              </c:strCache>
            </c:strRef>
          </c:cat>
          <c:val>
            <c:numRef>
              <c:f>'Stockham Rd'!$D$90:$D$93</c:f>
              <c:numCache>
                <c:formatCode>0.0</c:formatCode>
                <c:ptCount val="4"/>
                <c:pt idx="0">
                  <c:v>16.057572276469461</c:v>
                </c:pt>
                <c:pt idx="1">
                  <c:v>14.915941111287001</c:v>
                </c:pt>
                <c:pt idx="2">
                  <c:v>15.498969775533874</c:v>
                </c:pt>
                <c:pt idx="3">
                  <c:v>14.327724272264907</c:v>
                </c:pt>
              </c:numCache>
            </c:numRef>
          </c:val>
          <c:extLst>
            <c:ext xmlns:c16="http://schemas.microsoft.com/office/drawing/2014/chart" uri="{C3380CC4-5D6E-409C-BE32-E72D297353CC}">
              <c16:uniqueId val="{00000002-3EBE-4605-B7A3-83836EB897A9}"/>
            </c:ext>
          </c:extLst>
        </c:ser>
        <c:dLbls>
          <c:showLegendKey val="0"/>
          <c:showVal val="0"/>
          <c:showCatName val="0"/>
          <c:showSerName val="0"/>
          <c:showPercent val="0"/>
          <c:showBubbleSize val="0"/>
        </c:dLbls>
        <c:gapWidth val="150"/>
        <c:axId val="861905248"/>
        <c:axId val="462740640"/>
      </c:barChart>
      <c:lineChart>
        <c:grouping val="standard"/>
        <c:varyColors val="0"/>
        <c:ser>
          <c:idx val="3"/>
          <c:order val="3"/>
          <c:tx>
            <c:strRef>
              <c:f>'Stockham Rd'!$E$89</c:f>
              <c:strCache>
                <c:ptCount val="1"/>
                <c:pt idx="0">
                  <c:v>Average CCS/variety</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'Stockham Rd'!$A$90:$A$93</c:f>
              <c:strCache>
                <c:ptCount val="4"/>
                <c:pt idx="0">
                  <c:v>Q208</c:v>
                </c:pt>
                <c:pt idx="1">
                  <c:v>Q232</c:v>
                </c:pt>
                <c:pt idx="2">
                  <c:v>Q240</c:v>
                </c:pt>
                <c:pt idx="3">
                  <c:v>Q253</c:v>
                </c:pt>
              </c:strCache>
            </c:strRef>
          </c:cat>
          <c:val>
            <c:numRef>
              <c:f>'Stockham Rd'!$E$90:$E$93</c:f>
              <c:numCache>
                <c:formatCode>0.0</c:formatCode>
                <c:ptCount val="4"/>
                <c:pt idx="0">
                  <c:v>15.973433685742819</c:v>
                </c:pt>
                <c:pt idx="1">
                  <c:v>15.29442771866799</c:v>
                </c:pt>
                <c:pt idx="2">
                  <c:v>15.946815359898892</c:v>
                </c:pt>
                <c:pt idx="3">
                  <c:v>14.592215702969632</c:v>
                </c:pt>
              </c:numCache>
            </c:numRef>
          </c:val>
          <c:smooth val="0"/>
          <c:extLst>
            <c:ext xmlns:c16="http://schemas.microsoft.com/office/drawing/2014/chart" uri="{C3380CC4-5D6E-409C-BE32-E72D297353CC}">
              <c16:uniqueId val="{00000003-3EBE-4605-B7A3-83836EB897A9}"/>
            </c:ext>
          </c:extLst>
        </c:ser>
        <c:dLbls>
          <c:showLegendKey val="0"/>
          <c:showVal val="0"/>
          <c:showCatName val="0"/>
          <c:showSerName val="0"/>
          <c:showPercent val="0"/>
          <c:showBubbleSize val="0"/>
        </c:dLbls>
        <c:marker val="1"/>
        <c:smooth val="0"/>
        <c:axId val="861905248"/>
        <c:axId val="462740640"/>
      </c:lineChart>
      <c:catAx>
        <c:axId val="86190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740640"/>
        <c:crosses val="autoZero"/>
        <c:auto val="1"/>
        <c:lblAlgn val="ctr"/>
        <c:lblOffset val="100"/>
        <c:noMultiLvlLbl val="0"/>
      </c:catAx>
      <c:valAx>
        <c:axId val="462740640"/>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1905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Mulgrave TCH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Mulgrave!$B$12</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Mulgrave!$A$13:$A$15</c:f>
              <c:strCache>
                <c:ptCount val="3"/>
                <c:pt idx="0">
                  <c:v>Q183</c:v>
                </c:pt>
                <c:pt idx="1">
                  <c:v>SRA23</c:v>
                </c:pt>
                <c:pt idx="2">
                  <c:v>WSRA17</c:v>
                </c:pt>
              </c:strCache>
            </c:strRef>
          </c:cat>
          <c:val>
            <c:numRef>
              <c:f>Mulgrave!$B$13:$B$15</c:f>
              <c:numCache>
                <c:formatCode>0</c:formatCode>
                <c:ptCount val="3"/>
                <c:pt idx="0">
                  <c:v>84.203883495145632</c:v>
                </c:pt>
                <c:pt idx="1">
                  <c:v>92.243902439024396</c:v>
                </c:pt>
                <c:pt idx="2">
                  <c:v>87.717073170731709</c:v>
                </c:pt>
              </c:numCache>
            </c:numRef>
          </c:val>
          <c:extLst>
            <c:ext xmlns:c16="http://schemas.microsoft.com/office/drawing/2014/chart" uri="{C3380CC4-5D6E-409C-BE32-E72D297353CC}">
              <c16:uniqueId val="{00000000-B7B4-45BC-9C80-380B9D6DF5F2}"/>
            </c:ext>
          </c:extLst>
        </c:ser>
        <c:dLbls>
          <c:showLegendKey val="0"/>
          <c:showVal val="0"/>
          <c:showCatName val="0"/>
          <c:showSerName val="0"/>
          <c:showPercent val="0"/>
          <c:showBubbleSize val="0"/>
        </c:dLbls>
        <c:gapWidth val="150"/>
        <c:axId val="738338568"/>
        <c:axId val="738333320"/>
      </c:barChart>
      <c:lineChart>
        <c:grouping val="standard"/>
        <c:varyColors val="0"/>
        <c:ser>
          <c:idx val="1"/>
          <c:order val="1"/>
          <c:tx>
            <c:strRef>
              <c:f>Mulgrave!$C$12</c:f>
              <c:strCache>
                <c:ptCount val="1"/>
                <c:pt idx="0">
                  <c:v>Trial Average</c:v>
                </c:pt>
              </c:strCache>
            </c:strRef>
          </c:tx>
          <c:spPr>
            <a:ln w="28575" cap="rnd">
              <a:solidFill>
                <a:schemeClr val="accent2">
                  <a:lumMod val="75000"/>
                </a:schemeClr>
              </a:solidFill>
              <a:round/>
            </a:ln>
            <a:effectLst/>
          </c:spPr>
          <c:marker>
            <c:symbol val="none"/>
          </c:marker>
          <c:cat>
            <c:strRef>
              <c:f>Mulgrave!$A$13:$A$15</c:f>
              <c:strCache>
                <c:ptCount val="3"/>
                <c:pt idx="0">
                  <c:v>Q183</c:v>
                </c:pt>
                <c:pt idx="1">
                  <c:v>SRA23</c:v>
                </c:pt>
                <c:pt idx="2">
                  <c:v>WSRA17</c:v>
                </c:pt>
              </c:strCache>
            </c:strRef>
          </c:cat>
          <c:val>
            <c:numRef>
              <c:f>Mulgrave!$C$13:$C$15</c:f>
              <c:numCache>
                <c:formatCode>0</c:formatCode>
                <c:ptCount val="3"/>
                <c:pt idx="0">
                  <c:v>88.054953034967255</c:v>
                </c:pt>
                <c:pt idx="1">
                  <c:v>88.054953034967255</c:v>
                </c:pt>
                <c:pt idx="2">
                  <c:v>88.054953034967255</c:v>
                </c:pt>
              </c:numCache>
            </c:numRef>
          </c:val>
          <c:smooth val="0"/>
          <c:extLst>
            <c:ext xmlns:c16="http://schemas.microsoft.com/office/drawing/2014/chart" uri="{C3380CC4-5D6E-409C-BE32-E72D297353CC}">
              <c16:uniqueId val="{00000001-B7B4-45BC-9C80-380B9D6DF5F2}"/>
            </c:ext>
          </c:extLst>
        </c:ser>
        <c:ser>
          <c:idx val="2"/>
          <c:order val="2"/>
          <c:tx>
            <c:strRef>
              <c:f>Mulgrave!$D$12</c:f>
              <c:strCache>
                <c:ptCount val="1"/>
                <c:pt idx="0">
                  <c:v>Average all except SRA23</c:v>
                </c:pt>
              </c:strCache>
            </c:strRef>
          </c:tx>
          <c:spPr>
            <a:ln w="28575" cap="rnd">
              <a:solidFill>
                <a:srgbClr val="00B0F0"/>
              </a:solidFill>
              <a:prstDash val="lgDashDot"/>
              <a:round/>
            </a:ln>
            <a:effectLst/>
          </c:spPr>
          <c:marker>
            <c:symbol val="none"/>
          </c:marker>
          <c:dLbls>
            <c:dLbl>
              <c:idx val="0"/>
              <c:layout>
                <c:manualLayout>
                  <c:x val="-7.2222222222222215E-2"/>
                  <c:y val="-4.6296296296297144E-3"/>
                </c:manualLayout>
              </c:layout>
              <c:tx>
                <c:rich>
                  <a:bodyPr/>
                  <a:lstStyle/>
                  <a:p>
                    <a:fld id="{22FF8B4F-D2B6-480C-BDA6-46DEF3F08F56}" type="VALUE">
                      <a:rPr lang="en-US" baseline="0"/>
                      <a:pPr/>
                      <a:t>[VALUE]</a:t>
                    </a:fld>
                    <a:endParaRPr lang="en-AU"/>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B7B4-45BC-9C80-380B9D6DF5F2}"/>
                </c:ext>
              </c:extLst>
            </c:dLbl>
            <c:dLbl>
              <c:idx val="1"/>
              <c:delete val="1"/>
              <c:extLst>
                <c:ext xmlns:c15="http://schemas.microsoft.com/office/drawing/2012/chart" uri="{CE6537A1-D6FC-4f65-9D91-7224C49458BB}"/>
                <c:ext xmlns:c16="http://schemas.microsoft.com/office/drawing/2014/chart" uri="{C3380CC4-5D6E-409C-BE32-E72D297353CC}">
                  <c16:uniqueId val="{00000005-B7B4-45BC-9C80-380B9D6DF5F2}"/>
                </c:ext>
              </c:extLst>
            </c:dLbl>
            <c:dLbl>
              <c:idx val="2"/>
              <c:delete val="1"/>
              <c:extLst>
                <c:ext xmlns:c15="http://schemas.microsoft.com/office/drawing/2012/chart" uri="{CE6537A1-D6FC-4f65-9D91-7224C49458BB}"/>
                <c:ext xmlns:c16="http://schemas.microsoft.com/office/drawing/2014/chart" uri="{C3380CC4-5D6E-409C-BE32-E72D297353CC}">
                  <c16:uniqueId val="{00000006-B7B4-45BC-9C80-380B9D6DF5F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Mulgrave!$A$13:$A$15</c:f>
              <c:strCache>
                <c:ptCount val="3"/>
                <c:pt idx="0">
                  <c:v>Q183</c:v>
                </c:pt>
                <c:pt idx="1">
                  <c:v>SRA23</c:v>
                </c:pt>
                <c:pt idx="2">
                  <c:v>WSRA17</c:v>
                </c:pt>
              </c:strCache>
            </c:strRef>
          </c:cat>
          <c:val>
            <c:numRef>
              <c:f>Mulgrave!$D$13:$D$15</c:f>
              <c:numCache>
                <c:formatCode>0</c:formatCode>
                <c:ptCount val="3"/>
                <c:pt idx="0">
                  <c:v>85.960478332938663</c:v>
                </c:pt>
                <c:pt idx="1">
                  <c:v>85.960478332938663</c:v>
                </c:pt>
                <c:pt idx="2">
                  <c:v>85.960478332938663</c:v>
                </c:pt>
              </c:numCache>
            </c:numRef>
          </c:val>
          <c:smooth val="0"/>
          <c:extLst>
            <c:ext xmlns:c16="http://schemas.microsoft.com/office/drawing/2014/chart" uri="{C3380CC4-5D6E-409C-BE32-E72D297353CC}">
              <c16:uniqueId val="{00000002-B7B4-45BC-9C80-380B9D6DF5F2}"/>
            </c:ext>
          </c:extLst>
        </c:ser>
        <c:ser>
          <c:idx val="3"/>
          <c:order val="3"/>
          <c:tx>
            <c:strRef>
              <c:f>Mulgrave!$E$12</c:f>
              <c:strCache>
                <c:ptCount val="1"/>
                <c:pt idx="0">
                  <c:v>Average all except WSRA17</c:v>
                </c:pt>
              </c:strCache>
            </c:strRef>
          </c:tx>
          <c:spPr>
            <a:ln w="28575" cap="rnd">
              <a:solidFill>
                <a:srgbClr val="0070C0"/>
              </a:solidFill>
              <a:prstDash val="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B7B4-45BC-9C80-380B9D6DF5F2}"/>
                </c:ext>
              </c:extLst>
            </c:dLbl>
            <c:dLbl>
              <c:idx val="1"/>
              <c:delete val="1"/>
              <c:extLst>
                <c:ext xmlns:c15="http://schemas.microsoft.com/office/drawing/2012/chart" uri="{CE6537A1-D6FC-4f65-9D91-7224C49458BB}"/>
                <c:ext xmlns:c16="http://schemas.microsoft.com/office/drawing/2014/chart" uri="{C3380CC4-5D6E-409C-BE32-E72D297353CC}">
                  <c16:uniqueId val="{00000008-B7B4-45BC-9C80-380B9D6DF5F2}"/>
                </c:ext>
              </c:extLst>
            </c:dLbl>
            <c:dLbl>
              <c:idx val="2"/>
              <c:tx>
                <c:rich>
                  <a:bodyPr/>
                  <a:lstStyle/>
                  <a:p>
                    <a:r>
                      <a:rPr lang="en-US" baseline="0"/>
                      <a:t> </a:t>
                    </a:r>
                    <a:fld id="{E3EB7463-961E-460B-A5AA-7DADEE56A185}"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B7B4-45BC-9C80-380B9D6DF5F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Mulgrave!$A$13:$A$15</c:f>
              <c:strCache>
                <c:ptCount val="3"/>
                <c:pt idx="0">
                  <c:v>Q183</c:v>
                </c:pt>
                <c:pt idx="1">
                  <c:v>SRA23</c:v>
                </c:pt>
                <c:pt idx="2">
                  <c:v>WSRA17</c:v>
                </c:pt>
              </c:strCache>
            </c:strRef>
          </c:cat>
          <c:val>
            <c:numRef>
              <c:f>Mulgrave!$E$13:$E$15</c:f>
              <c:numCache>
                <c:formatCode>0</c:formatCode>
                <c:ptCount val="3"/>
                <c:pt idx="0">
                  <c:v>88.223892967085021</c:v>
                </c:pt>
                <c:pt idx="1">
                  <c:v>88.223892967085021</c:v>
                </c:pt>
                <c:pt idx="2">
                  <c:v>88.223892967085021</c:v>
                </c:pt>
              </c:numCache>
            </c:numRef>
          </c:val>
          <c:smooth val="0"/>
          <c:extLst>
            <c:ext xmlns:c16="http://schemas.microsoft.com/office/drawing/2014/chart" uri="{C3380CC4-5D6E-409C-BE32-E72D297353CC}">
              <c16:uniqueId val="{00000003-B7B4-45BC-9C80-380B9D6DF5F2}"/>
            </c:ext>
          </c:extLst>
        </c:ser>
        <c:dLbls>
          <c:showLegendKey val="0"/>
          <c:showVal val="0"/>
          <c:showCatName val="0"/>
          <c:showSerName val="0"/>
          <c:showPercent val="0"/>
          <c:showBubbleSize val="0"/>
        </c:dLbls>
        <c:marker val="1"/>
        <c:smooth val="0"/>
        <c:axId val="738338568"/>
        <c:axId val="738333320"/>
      </c:lineChart>
      <c:catAx>
        <c:axId val="738338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8333320"/>
        <c:crosses val="autoZero"/>
        <c:auto val="1"/>
        <c:lblAlgn val="ctr"/>
        <c:lblOffset val="100"/>
        <c:noMultiLvlLbl val="0"/>
      </c:catAx>
      <c:valAx>
        <c:axId val="73833332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8338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Mulgrave TSH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Mulgrave!$B$50</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Mulgrave!$A$51:$A$53</c:f>
              <c:strCache>
                <c:ptCount val="3"/>
                <c:pt idx="0">
                  <c:v>Q183</c:v>
                </c:pt>
                <c:pt idx="1">
                  <c:v>SRA23</c:v>
                </c:pt>
                <c:pt idx="2">
                  <c:v>WSRA17</c:v>
                </c:pt>
              </c:strCache>
            </c:strRef>
          </c:cat>
          <c:val>
            <c:numRef>
              <c:f>Mulgrave!$B$51:$B$53</c:f>
              <c:numCache>
                <c:formatCode>0.0</c:formatCode>
                <c:ptCount val="3"/>
                <c:pt idx="0">
                  <c:v>13.978805825242716</c:v>
                </c:pt>
                <c:pt idx="1">
                  <c:v>14.861312195121954</c:v>
                </c:pt>
                <c:pt idx="2">
                  <c:v>13.660692682926831</c:v>
                </c:pt>
              </c:numCache>
            </c:numRef>
          </c:val>
          <c:extLst>
            <c:ext xmlns:c16="http://schemas.microsoft.com/office/drawing/2014/chart" uri="{C3380CC4-5D6E-409C-BE32-E72D297353CC}">
              <c16:uniqueId val="{00000000-CA10-4A36-8E6B-99F8C5B75000}"/>
            </c:ext>
          </c:extLst>
        </c:ser>
        <c:dLbls>
          <c:showLegendKey val="0"/>
          <c:showVal val="0"/>
          <c:showCatName val="0"/>
          <c:showSerName val="0"/>
          <c:showPercent val="0"/>
          <c:showBubbleSize val="0"/>
        </c:dLbls>
        <c:gapWidth val="150"/>
        <c:axId val="742076824"/>
        <c:axId val="743302296"/>
      </c:barChart>
      <c:lineChart>
        <c:grouping val="standard"/>
        <c:varyColors val="0"/>
        <c:ser>
          <c:idx val="1"/>
          <c:order val="1"/>
          <c:tx>
            <c:strRef>
              <c:f>Mulgrave!$C$50</c:f>
              <c:strCache>
                <c:ptCount val="1"/>
                <c:pt idx="0">
                  <c:v>Trial Average</c:v>
                </c:pt>
              </c:strCache>
            </c:strRef>
          </c:tx>
          <c:spPr>
            <a:ln w="28575" cap="rnd">
              <a:solidFill>
                <a:schemeClr val="accent2">
                  <a:lumMod val="75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CA10-4A36-8E6B-99F8C5B75000}"/>
                </c:ext>
              </c:extLst>
            </c:dLbl>
            <c:dLbl>
              <c:idx val="1"/>
              <c:delete val="1"/>
              <c:extLst>
                <c:ext xmlns:c15="http://schemas.microsoft.com/office/drawing/2012/chart" uri="{CE6537A1-D6FC-4f65-9D91-7224C49458BB}"/>
                <c:ext xmlns:c16="http://schemas.microsoft.com/office/drawing/2014/chart" uri="{C3380CC4-5D6E-409C-BE32-E72D297353CC}">
                  <c16:uniqueId val="{00000002-CA10-4A36-8E6B-99F8C5B75000}"/>
                </c:ext>
              </c:extLst>
            </c:dLbl>
            <c:dLbl>
              <c:idx val="2"/>
              <c:tx>
                <c:rich>
                  <a:bodyPr/>
                  <a:lstStyle/>
                  <a:p>
                    <a:r>
                      <a:rPr lang="en-US" baseline="0"/>
                      <a:t> </a:t>
                    </a:r>
                    <a:fld id="{9F309C85-5D79-4D04-AE4F-7A7A6B618F70}"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A10-4A36-8E6B-99F8C5B75000}"/>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Mulgrave!$A$51:$A$53</c:f>
              <c:strCache>
                <c:ptCount val="3"/>
                <c:pt idx="0">
                  <c:v>Q183</c:v>
                </c:pt>
                <c:pt idx="1">
                  <c:v>SRA23</c:v>
                </c:pt>
                <c:pt idx="2">
                  <c:v>WSRA17</c:v>
                </c:pt>
              </c:strCache>
            </c:strRef>
          </c:cat>
          <c:val>
            <c:numRef>
              <c:f>Mulgrave!$C$51:$C$53</c:f>
              <c:numCache>
                <c:formatCode>0.0</c:formatCode>
                <c:ptCount val="3"/>
                <c:pt idx="0">
                  <c:v>14.166936901097166</c:v>
                </c:pt>
                <c:pt idx="1">
                  <c:v>14.166936901097166</c:v>
                </c:pt>
                <c:pt idx="2">
                  <c:v>14.166936901097166</c:v>
                </c:pt>
              </c:numCache>
            </c:numRef>
          </c:val>
          <c:smooth val="0"/>
          <c:extLst>
            <c:ext xmlns:c16="http://schemas.microsoft.com/office/drawing/2014/chart" uri="{C3380CC4-5D6E-409C-BE32-E72D297353CC}">
              <c16:uniqueId val="{00000004-CA10-4A36-8E6B-99F8C5B75000}"/>
            </c:ext>
          </c:extLst>
        </c:ser>
        <c:ser>
          <c:idx val="2"/>
          <c:order val="2"/>
          <c:tx>
            <c:strRef>
              <c:f>Mulgrave!$D$50</c:f>
              <c:strCache>
                <c:ptCount val="1"/>
                <c:pt idx="0">
                  <c:v>Average all except SRA23</c:v>
                </c:pt>
              </c:strCache>
            </c:strRef>
          </c:tx>
          <c:spPr>
            <a:ln w="28575" cap="rnd">
              <a:solidFill>
                <a:srgbClr val="00B0F0"/>
              </a:solidFill>
              <a:prstDash val="lgDashDot"/>
              <a:round/>
            </a:ln>
            <a:effectLst/>
          </c:spPr>
          <c:marker>
            <c:symbol val="none"/>
          </c:marker>
          <c:dLbls>
            <c:dLbl>
              <c:idx val="0"/>
              <c:layout>
                <c:manualLayout>
                  <c:x val="-8.611111111111111E-2"/>
                  <c:y val="-2.3148148148148234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B63D937E-3A2C-4127-9A3E-FED1A97555FE}" type="VALUE">
                      <a:rPr lang="en-US" baseline="0"/>
                      <a:pPr>
                        <a:defRPr/>
                      </a:pPr>
                      <a:t>[VALUE]</a:t>
                    </a:fld>
                    <a:endParaRPr lang="en-AU"/>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dlblFieldTable/>
                  <c15:showDataLabelsRange val="0"/>
                </c:ext>
                <c:ext xmlns:c16="http://schemas.microsoft.com/office/drawing/2014/chart" uri="{C3380CC4-5D6E-409C-BE32-E72D297353CC}">
                  <c16:uniqueId val="{00000005-CA10-4A36-8E6B-99F8C5B7500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Mulgrave!$A$51:$A$53</c:f>
              <c:strCache>
                <c:ptCount val="3"/>
                <c:pt idx="0">
                  <c:v>Q183</c:v>
                </c:pt>
                <c:pt idx="1">
                  <c:v>SRA23</c:v>
                </c:pt>
                <c:pt idx="2">
                  <c:v>WSRA17</c:v>
                </c:pt>
              </c:strCache>
            </c:strRef>
          </c:cat>
          <c:val>
            <c:numRef>
              <c:f>Mulgrave!$D$51:$D$53</c:f>
              <c:numCache>
                <c:formatCode>0.0</c:formatCode>
                <c:ptCount val="3"/>
                <c:pt idx="0">
                  <c:v>13.819749254084773</c:v>
                </c:pt>
                <c:pt idx="1">
                  <c:v>13.819749254084773</c:v>
                </c:pt>
                <c:pt idx="2">
                  <c:v>13.819749254084773</c:v>
                </c:pt>
              </c:numCache>
            </c:numRef>
          </c:val>
          <c:smooth val="0"/>
          <c:extLst>
            <c:ext xmlns:c16="http://schemas.microsoft.com/office/drawing/2014/chart" uri="{C3380CC4-5D6E-409C-BE32-E72D297353CC}">
              <c16:uniqueId val="{00000006-CA10-4A36-8E6B-99F8C5B75000}"/>
            </c:ext>
          </c:extLst>
        </c:ser>
        <c:ser>
          <c:idx val="3"/>
          <c:order val="3"/>
          <c:tx>
            <c:strRef>
              <c:f>Mulgrave!$E$50</c:f>
              <c:strCache>
                <c:ptCount val="1"/>
                <c:pt idx="0">
                  <c:v>Average all except WSRA17</c:v>
                </c:pt>
              </c:strCache>
            </c:strRef>
          </c:tx>
          <c:spPr>
            <a:ln w="28575" cap="rnd">
              <a:solidFill>
                <a:srgbClr val="0070C0"/>
              </a:solidFill>
              <a:prstDash val="dash"/>
              <a:round/>
            </a:ln>
            <a:effectLst/>
          </c:spPr>
          <c:marker>
            <c:symbol val="none"/>
          </c:marker>
          <c:dLbls>
            <c:dLbl>
              <c:idx val="0"/>
              <c:layout>
                <c:manualLayout>
                  <c:x val="-7.4999999999999997E-2"/>
                  <c:y val="-6.9444444444444489E-2"/>
                </c:manualLayout>
              </c:layout>
              <c:tx>
                <c:rich>
                  <a:bodyPr/>
                  <a:lstStyle/>
                  <a:p>
                    <a:fld id="{A3470B1D-504A-49F5-BA35-B0E786889DB4}" type="VALUE">
                      <a:rPr lang="en-US" baseline="0"/>
                      <a:pPr/>
                      <a:t>[VALUE]</a:t>
                    </a:fld>
                    <a:endParaRPr lang="en-AU"/>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CA10-4A36-8E6B-99F8C5B75000}"/>
                </c:ext>
              </c:extLst>
            </c:dLbl>
            <c:dLbl>
              <c:idx val="1"/>
              <c:delete val="1"/>
              <c:extLst>
                <c:ext xmlns:c15="http://schemas.microsoft.com/office/drawing/2012/chart" uri="{CE6537A1-D6FC-4f65-9D91-7224C49458BB}"/>
                <c:ext xmlns:c16="http://schemas.microsoft.com/office/drawing/2014/chart" uri="{C3380CC4-5D6E-409C-BE32-E72D297353CC}">
                  <c16:uniqueId val="{00000008-CA10-4A36-8E6B-99F8C5B75000}"/>
                </c:ext>
              </c:extLst>
            </c:dLbl>
            <c:dLbl>
              <c:idx val="2"/>
              <c:delete val="1"/>
              <c:extLst>
                <c:ext xmlns:c15="http://schemas.microsoft.com/office/drawing/2012/chart" uri="{CE6537A1-D6FC-4f65-9D91-7224C49458BB}"/>
                <c:ext xmlns:c16="http://schemas.microsoft.com/office/drawing/2014/chart" uri="{C3380CC4-5D6E-409C-BE32-E72D297353CC}">
                  <c16:uniqueId val="{00000009-CA10-4A36-8E6B-99F8C5B75000}"/>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Mulgrave!$A$51:$A$53</c:f>
              <c:strCache>
                <c:ptCount val="3"/>
                <c:pt idx="0">
                  <c:v>Q183</c:v>
                </c:pt>
                <c:pt idx="1">
                  <c:v>SRA23</c:v>
                </c:pt>
                <c:pt idx="2">
                  <c:v>WSRA17</c:v>
                </c:pt>
              </c:strCache>
            </c:strRef>
          </c:cat>
          <c:val>
            <c:numRef>
              <c:f>Mulgrave!$E$51:$E$53</c:f>
              <c:numCache>
                <c:formatCode>0.0</c:formatCode>
                <c:ptCount val="3"/>
                <c:pt idx="0">
                  <c:v>14.420059010182335</c:v>
                </c:pt>
                <c:pt idx="1">
                  <c:v>14.420059010182335</c:v>
                </c:pt>
                <c:pt idx="2">
                  <c:v>14.420059010182335</c:v>
                </c:pt>
              </c:numCache>
            </c:numRef>
          </c:val>
          <c:smooth val="0"/>
          <c:extLst>
            <c:ext xmlns:c16="http://schemas.microsoft.com/office/drawing/2014/chart" uri="{C3380CC4-5D6E-409C-BE32-E72D297353CC}">
              <c16:uniqueId val="{0000000A-CA10-4A36-8E6B-99F8C5B75000}"/>
            </c:ext>
          </c:extLst>
        </c:ser>
        <c:dLbls>
          <c:showLegendKey val="0"/>
          <c:showVal val="0"/>
          <c:showCatName val="0"/>
          <c:showSerName val="0"/>
          <c:showPercent val="0"/>
          <c:showBubbleSize val="0"/>
        </c:dLbls>
        <c:marker val="1"/>
        <c:smooth val="0"/>
        <c:axId val="742076824"/>
        <c:axId val="743302296"/>
      </c:lineChart>
      <c:catAx>
        <c:axId val="742076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3302296"/>
        <c:crosses val="autoZero"/>
        <c:auto val="1"/>
        <c:lblAlgn val="ctr"/>
        <c:lblOffset val="100"/>
        <c:noMultiLvlLbl val="0"/>
      </c:catAx>
      <c:valAx>
        <c:axId val="7433022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07682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Mulgrave CCS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Mulgrave!$B$87</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Mulgrave!$A$88:$A$90</c:f>
              <c:strCache>
                <c:ptCount val="3"/>
                <c:pt idx="0">
                  <c:v>Q183</c:v>
                </c:pt>
                <c:pt idx="1">
                  <c:v>SRA23</c:v>
                </c:pt>
                <c:pt idx="2">
                  <c:v>WSRA17</c:v>
                </c:pt>
              </c:strCache>
            </c:strRef>
          </c:cat>
          <c:val>
            <c:numRef>
              <c:f>Mulgrave!$B$88:$B$90</c:f>
              <c:numCache>
                <c:formatCode>0.0</c:formatCode>
                <c:ptCount val="3"/>
                <c:pt idx="0">
                  <c:v>16.601141473538565</c:v>
                </c:pt>
                <c:pt idx="1">
                  <c:v>16.110888418826018</c:v>
                </c:pt>
                <c:pt idx="2">
                  <c:v>15.573584695806918</c:v>
                </c:pt>
              </c:numCache>
            </c:numRef>
          </c:val>
          <c:extLst>
            <c:ext xmlns:c16="http://schemas.microsoft.com/office/drawing/2014/chart" uri="{C3380CC4-5D6E-409C-BE32-E72D297353CC}">
              <c16:uniqueId val="{00000000-A3CE-4A81-8811-6454A1F09880}"/>
            </c:ext>
          </c:extLst>
        </c:ser>
        <c:dLbls>
          <c:showLegendKey val="0"/>
          <c:showVal val="0"/>
          <c:showCatName val="0"/>
          <c:showSerName val="0"/>
          <c:showPercent val="0"/>
          <c:showBubbleSize val="0"/>
        </c:dLbls>
        <c:gapWidth val="219"/>
        <c:overlap val="-27"/>
        <c:axId val="852012488"/>
        <c:axId val="852012816"/>
      </c:barChart>
      <c:catAx>
        <c:axId val="852012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2012816"/>
        <c:crosses val="autoZero"/>
        <c:auto val="1"/>
        <c:lblAlgn val="ctr"/>
        <c:lblOffset val="100"/>
        <c:noMultiLvlLbl val="0"/>
      </c:catAx>
      <c:valAx>
        <c:axId val="852012816"/>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2012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Millaroo TCH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Millaroo!$B$13</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Millaroo!$A$14:$A$17</c:f>
              <c:strCache>
                <c:ptCount val="4"/>
                <c:pt idx="0">
                  <c:v>Q240</c:v>
                </c:pt>
                <c:pt idx="1">
                  <c:v>SRA23</c:v>
                </c:pt>
                <c:pt idx="2">
                  <c:v>SRA8</c:v>
                </c:pt>
                <c:pt idx="3">
                  <c:v>WSRA17</c:v>
                </c:pt>
              </c:strCache>
            </c:strRef>
          </c:cat>
          <c:val>
            <c:numRef>
              <c:f>Millaroo!$B$14:$B$17</c:f>
              <c:numCache>
                <c:formatCode>0</c:formatCode>
                <c:ptCount val="4"/>
                <c:pt idx="0">
                  <c:v>107.90919952210274</c:v>
                </c:pt>
                <c:pt idx="1">
                  <c:v>112.66905615292711</c:v>
                </c:pt>
                <c:pt idx="2">
                  <c:v>110.20310633213859</c:v>
                </c:pt>
                <c:pt idx="3">
                  <c:v>101.33333333333333</c:v>
                </c:pt>
              </c:numCache>
            </c:numRef>
          </c:val>
          <c:extLst>
            <c:ext xmlns:c16="http://schemas.microsoft.com/office/drawing/2014/chart" uri="{C3380CC4-5D6E-409C-BE32-E72D297353CC}">
              <c16:uniqueId val="{00000000-472E-4E72-B6AF-D161A75005A0}"/>
            </c:ext>
          </c:extLst>
        </c:ser>
        <c:ser>
          <c:idx val="1"/>
          <c:order val="1"/>
          <c:tx>
            <c:strRef>
              <c:f>Millaroo!$C$13</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Millaroo!$A$14:$A$17</c:f>
              <c:strCache>
                <c:ptCount val="4"/>
                <c:pt idx="0">
                  <c:v>Q240</c:v>
                </c:pt>
                <c:pt idx="1">
                  <c:v>SRA23</c:v>
                </c:pt>
                <c:pt idx="2">
                  <c:v>SRA8</c:v>
                </c:pt>
                <c:pt idx="3">
                  <c:v>WSRA17</c:v>
                </c:pt>
              </c:strCache>
            </c:strRef>
          </c:cat>
          <c:val>
            <c:numRef>
              <c:f>Millaroo!$C$14:$C$17</c:f>
              <c:numCache>
                <c:formatCode>0</c:formatCode>
                <c:ptCount val="4"/>
                <c:pt idx="0">
                  <c:v>110.43809523809526</c:v>
                </c:pt>
                <c:pt idx="1">
                  <c:v>100.0952380952381</c:v>
                </c:pt>
                <c:pt idx="2">
                  <c:v>111.39047619047622</c:v>
                </c:pt>
                <c:pt idx="3">
                  <c:v>93.75238095238096</c:v>
                </c:pt>
              </c:numCache>
            </c:numRef>
          </c:val>
          <c:extLst>
            <c:ext xmlns:c16="http://schemas.microsoft.com/office/drawing/2014/chart" uri="{C3380CC4-5D6E-409C-BE32-E72D297353CC}">
              <c16:uniqueId val="{00000001-472E-4E72-B6AF-D161A75005A0}"/>
            </c:ext>
          </c:extLst>
        </c:ser>
        <c:dLbls>
          <c:dLblPos val="ctr"/>
          <c:showLegendKey val="0"/>
          <c:showVal val="1"/>
          <c:showCatName val="0"/>
          <c:showSerName val="0"/>
          <c:showPercent val="0"/>
          <c:showBubbleSize val="0"/>
        </c:dLbls>
        <c:gapWidth val="150"/>
        <c:overlap val="100"/>
        <c:axId val="460653288"/>
        <c:axId val="460653616"/>
      </c:barChart>
      <c:lineChart>
        <c:grouping val="standard"/>
        <c:varyColors val="0"/>
        <c:ser>
          <c:idx val="2"/>
          <c:order val="2"/>
          <c:tx>
            <c:strRef>
              <c:f>Millaroo!$D$13</c:f>
              <c:strCache>
                <c:ptCount val="1"/>
                <c:pt idx="0">
                  <c:v>Trial Average</c:v>
                </c:pt>
              </c:strCache>
            </c:strRef>
          </c:tx>
          <c:spPr>
            <a:ln w="28575" cap="rnd">
              <a:solidFill>
                <a:schemeClr val="accent2">
                  <a:lumMod val="75000"/>
                </a:schemeClr>
              </a:solidFill>
              <a:round/>
            </a:ln>
            <a:effectLst/>
          </c:spPr>
          <c:marker>
            <c:symbol val="none"/>
          </c:marker>
          <c:dLbls>
            <c:delete val="1"/>
          </c:dLbls>
          <c:cat>
            <c:strRef>
              <c:f>Millaroo!$A$14:$A$17</c:f>
              <c:strCache>
                <c:ptCount val="4"/>
                <c:pt idx="0">
                  <c:v>Q240</c:v>
                </c:pt>
                <c:pt idx="1">
                  <c:v>SRA23</c:v>
                </c:pt>
                <c:pt idx="2">
                  <c:v>SRA8</c:v>
                </c:pt>
                <c:pt idx="3">
                  <c:v>WSRA17</c:v>
                </c:pt>
              </c:strCache>
            </c:strRef>
          </c:cat>
          <c:val>
            <c:numRef>
              <c:f>Millaroo!$D$14:$D$17</c:f>
              <c:numCache>
                <c:formatCode>0</c:formatCode>
                <c:ptCount val="4"/>
                <c:pt idx="0">
                  <c:v>211.94772145417309</c:v>
                </c:pt>
                <c:pt idx="1">
                  <c:v>211.94772145417309</c:v>
                </c:pt>
                <c:pt idx="2">
                  <c:v>211.94772145417309</c:v>
                </c:pt>
                <c:pt idx="3">
                  <c:v>211.94772145417309</c:v>
                </c:pt>
              </c:numCache>
            </c:numRef>
          </c:val>
          <c:smooth val="0"/>
          <c:extLst>
            <c:ext xmlns:c16="http://schemas.microsoft.com/office/drawing/2014/chart" uri="{C3380CC4-5D6E-409C-BE32-E72D297353CC}">
              <c16:uniqueId val="{00000002-472E-4E72-B6AF-D161A75005A0}"/>
            </c:ext>
          </c:extLst>
        </c:ser>
        <c:ser>
          <c:idx val="3"/>
          <c:order val="3"/>
          <c:tx>
            <c:strRef>
              <c:f>Millaroo!$E$13</c:f>
              <c:strCache>
                <c:ptCount val="1"/>
                <c:pt idx="0">
                  <c:v>Average all except SRA23</c:v>
                </c:pt>
              </c:strCache>
            </c:strRef>
          </c:tx>
          <c:spPr>
            <a:ln w="28575" cap="rnd">
              <a:solidFill>
                <a:srgbClr val="00B0F0"/>
              </a:solidFill>
              <a:prstDash val="lgDash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E-472E-4E72-B6AF-D161A75005A0}"/>
                </c:ext>
              </c:extLst>
            </c:dLbl>
            <c:dLbl>
              <c:idx val="1"/>
              <c:delete val="1"/>
              <c:extLst>
                <c:ext xmlns:c15="http://schemas.microsoft.com/office/drawing/2012/chart" uri="{CE6537A1-D6FC-4f65-9D91-7224C49458BB}"/>
                <c:ext xmlns:c16="http://schemas.microsoft.com/office/drawing/2014/chart" uri="{C3380CC4-5D6E-409C-BE32-E72D297353CC}">
                  <c16:uniqueId val="{0000000B-472E-4E72-B6AF-D161A75005A0}"/>
                </c:ext>
              </c:extLst>
            </c:dLbl>
            <c:dLbl>
              <c:idx val="2"/>
              <c:delete val="1"/>
              <c:extLst>
                <c:ext xmlns:c15="http://schemas.microsoft.com/office/drawing/2012/chart" uri="{CE6537A1-D6FC-4f65-9D91-7224C49458BB}"/>
                <c:ext xmlns:c16="http://schemas.microsoft.com/office/drawing/2014/chart" uri="{C3380CC4-5D6E-409C-BE32-E72D297353CC}">
                  <c16:uniqueId val="{00000008-472E-4E72-B6AF-D161A75005A0}"/>
                </c:ext>
              </c:extLst>
            </c:dLbl>
            <c:dLbl>
              <c:idx val="3"/>
              <c:layout>
                <c:manualLayout>
                  <c:x val="4.7863247863247867E-2"/>
                  <c:y val="6.038932973349858E-2"/>
                </c:manualLayout>
              </c:layout>
              <c:tx>
                <c:rich>
                  <a:bodyPr/>
                  <a:lstStyle/>
                  <a:p>
                    <a:r>
                      <a:rPr lang="en-US" baseline="0"/>
                      <a:t> </a:t>
                    </a:r>
                    <a:fld id="{BF21E224-2AB9-48F6-8419-72A4D853B479}"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472E-4E72-B6AF-D161A75005A0}"/>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Millaroo!$A$14:$A$17</c:f>
              <c:strCache>
                <c:ptCount val="4"/>
                <c:pt idx="0">
                  <c:v>Q240</c:v>
                </c:pt>
                <c:pt idx="1">
                  <c:v>SRA23</c:v>
                </c:pt>
                <c:pt idx="2">
                  <c:v>SRA8</c:v>
                </c:pt>
                <c:pt idx="3">
                  <c:v>WSRA17</c:v>
                </c:pt>
              </c:strCache>
            </c:strRef>
          </c:cat>
          <c:val>
            <c:numRef>
              <c:f>Millaroo!$E$14:$E$17</c:f>
              <c:numCache>
                <c:formatCode>0</c:formatCode>
                <c:ptCount val="4"/>
                <c:pt idx="0">
                  <c:v>211.67553052284237</c:v>
                </c:pt>
                <c:pt idx="1">
                  <c:v>211.67553052284237</c:v>
                </c:pt>
                <c:pt idx="2">
                  <c:v>211.67553052284237</c:v>
                </c:pt>
                <c:pt idx="3">
                  <c:v>211.67553052284237</c:v>
                </c:pt>
              </c:numCache>
            </c:numRef>
          </c:val>
          <c:smooth val="0"/>
          <c:extLst>
            <c:ext xmlns:c16="http://schemas.microsoft.com/office/drawing/2014/chart" uri="{C3380CC4-5D6E-409C-BE32-E72D297353CC}">
              <c16:uniqueId val="{00000003-472E-4E72-B6AF-D161A75005A0}"/>
            </c:ext>
          </c:extLst>
        </c:ser>
        <c:ser>
          <c:idx val="4"/>
          <c:order val="4"/>
          <c:tx>
            <c:strRef>
              <c:f>Millaroo!$F$13</c:f>
              <c:strCache>
                <c:ptCount val="1"/>
                <c:pt idx="0">
                  <c:v>Average all except WSRA17</c:v>
                </c:pt>
              </c:strCache>
            </c:strRef>
          </c:tx>
          <c:spPr>
            <a:ln w="28575" cap="rnd">
              <a:solidFill>
                <a:srgbClr val="0070C0"/>
              </a:solidFill>
              <a:prstDash val="dash"/>
              <a:round/>
            </a:ln>
            <a:effectLst/>
          </c:spPr>
          <c:marker>
            <c:symbol val="none"/>
          </c:marker>
          <c:dLbls>
            <c:dLbl>
              <c:idx val="0"/>
              <c:layout>
                <c:manualLayout>
                  <c:x val="-8.2051282051282051E-2"/>
                  <c:y val="-6.6746101284393233E-2"/>
                </c:manualLayout>
              </c:layout>
              <c:tx>
                <c:rich>
                  <a:bodyPr/>
                  <a:lstStyle/>
                  <a:p>
                    <a:r>
                      <a:rPr lang="en-US" baseline="0"/>
                      <a:t> </a:t>
                    </a:r>
                    <a:fld id="{4BD75888-34AC-424F-A434-9A7F3A0FD59D}"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72E-4E72-B6AF-D161A75005A0}"/>
                </c:ext>
              </c:extLst>
            </c:dLbl>
            <c:dLbl>
              <c:idx val="1"/>
              <c:delete val="1"/>
              <c:extLst>
                <c:ext xmlns:c15="http://schemas.microsoft.com/office/drawing/2012/chart" uri="{CE6537A1-D6FC-4f65-9D91-7224C49458BB}"/>
                <c:ext xmlns:c16="http://schemas.microsoft.com/office/drawing/2014/chart" uri="{C3380CC4-5D6E-409C-BE32-E72D297353CC}">
                  <c16:uniqueId val="{0000000A-472E-4E72-B6AF-D161A75005A0}"/>
                </c:ext>
              </c:extLst>
            </c:dLbl>
            <c:dLbl>
              <c:idx val="2"/>
              <c:delete val="1"/>
              <c:extLst>
                <c:ext xmlns:c15="http://schemas.microsoft.com/office/drawing/2012/chart" uri="{CE6537A1-D6FC-4f65-9D91-7224C49458BB}"/>
                <c:ext xmlns:c16="http://schemas.microsoft.com/office/drawing/2014/chart" uri="{C3380CC4-5D6E-409C-BE32-E72D297353CC}">
                  <c16:uniqueId val="{00000007-472E-4E72-B6AF-D161A75005A0}"/>
                </c:ext>
              </c:extLst>
            </c:dLbl>
            <c:dLbl>
              <c:idx val="3"/>
              <c:delete val="1"/>
              <c:extLst>
                <c:ext xmlns:c15="http://schemas.microsoft.com/office/drawing/2012/chart" uri="{CE6537A1-D6FC-4f65-9D91-7224C49458BB}"/>
                <c:ext xmlns:c16="http://schemas.microsoft.com/office/drawing/2014/chart" uri="{C3380CC4-5D6E-409C-BE32-E72D297353CC}">
                  <c16:uniqueId val="{00000006-472E-4E72-B6AF-D161A75005A0}"/>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Millaroo!$A$14:$A$17</c:f>
              <c:strCache>
                <c:ptCount val="4"/>
                <c:pt idx="0">
                  <c:v>Q240</c:v>
                </c:pt>
                <c:pt idx="1">
                  <c:v>SRA23</c:v>
                </c:pt>
                <c:pt idx="2">
                  <c:v>SRA8</c:v>
                </c:pt>
                <c:pt idx="3">
                  <c:v>WSRA17</c:v>
                </c:pt>
              </c:strCache>
            </c:strRef>
          </c:cat>
          <c:val>
            <c:numRef>
              <c:f>Millaroo!$F$14:$F$17</c:f>
              <c:numCache>
                <c:formatCode>0</c:formatCode>
                <c:ptCount val="4"/>
                <c:pt idx="0">
                  <c:v>217.56839051032603</c:v>
                </c:pt>
                <c:pt idx="1">
                  <c:v>217.56839051032603</c:v>
                </c:pt>
                <c:pt idx="2">
                  <c:v>217.56839051032603</c:v>
                </c:pt>
                <c:pt idx="3">
                  <c:v>217.56839051032603</c:v>
                </c:pt>
              </c:numCache>
            </c:numRef>
          </c:val>
          <c:smooth val="0"/>
          <c:extLst>
            <c:ext xmlns:c16="http://schemas.microsoft.com/office/drawing/2014/chart" uri="{C3380CC4-5D6E-409C-BE32-E72D297353CC}">
              <c16:uniqueId val="{00000004-472E-4E72-B6AF-D161A75005A0}"/>
            </c:ext>
          </c:extLst>
        </c:ser>
        <c:dLbls>
          <c:dLblPos val="ctr"/>
          <c:showLegendKey val="0"/>
          <c:showVal val="1"/>
          <c:showCatName val="0"/>
          <c:showSerName val="0"/>
          <c:showPercent val="0"/>
          <c:showBubbleSize val="0"/>
        </c:dLbls>
        <c:marker val="1"/>
        <c:smooth val="0"/>
        <c:axId val="460653288"/>
        <c:axId val="460653616"/>
      </c:lineChart>
      <c:catAx>
        <c:axId val="460653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653616"/>
        <c:crosses val="autoZero"/>
        <c:auto val="1"/>
        <c:lblAlgn val="ctr"/>
        <c:lblOffset val="100"/>
        <c:noMultiLvlLbl val="0"/>
      </c:catAx>
      <c:valAx>
        <c:axId val="460653616"/>
        <c:scaling>
          <c:orientation val="minMax"/>
          <c:max val="24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653288"/>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Millaroo TSH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Millaroo!$B$51</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Millaroo!$A$52:$A$55</c:f>
              <c:strCache>
                <c:ptCount val="4"/>
                <c:pt idx="0">
                  <c:v>Q240</c:v>
                </c:pt>
                <c:pt idx="1">
                  <c:v>SRA23</c:v>
                </c:pt>
                <c:pt idx="2">
                  <c:v>SRA8</c:v>
                </c:pt>
                <c:pt idx="3">
                  <c:v>WSRA17</c:v>
                </c:pt>
              </c:strCache>
            </c:strRef>
          </c:cat>
          <c:val>
            <c:numRef>
              <c:f>Millaroo!$B$52:$B$55</c:f>
              <c:numCache>
                <c:formatCode>0.0</c:formatCode>
                <c:ptCount val="4"/>
                <c:pt idx="0">
                  <c:v>17.581553166069295</c:v>
                </c:pt>
                <c:pt idx="1">
                  <c:v>18.768229390680997</c:v>
                </c:pt>
                <c:pt idx="2">
                  <c:v>18.108100358422934</c:v>
                </c:pt>
                <c:pt idx="3">
                  <c:v>16.691498207885303</c:v>
                </c:pt>
              </c:numCache>
            </c:numRef>
          </c:val>
          <c:extLst>
            <c:ext xmlns:c16="http://schemas.microsoft.com/office/drawing/2014/chart" uri="{C3380CC4-5D6E-409C-BE32-E72D297353CC}">
              <c16:uniqueId val="{00000000-DA90-41F3-9D29-1F316160F2F2}"/>
            </c:ext>
          </c:extLst>
        </c:ser>
        <c:ser>
          <c:idx val="1"/>
          <c:order val="1"/>
          <c:tx>
            <c:strRef>
              <c:f>Millaroo!$C$51</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Millaroo!$A$52:$A$55</c:f>
              <c:strCache>
                <c:ptCount val="4"/>
                <c:pt idx="0">
                  <c:v>Q240</c:v>
                </c:pt>
                <c:pt idx="1">
                  <c:v>SRA23</c:v>
                </c:pt>
                <c:pt idx="2">
                  <c:v>SRA8</c:v>
                </c:pt>
                <c:pt idx="3">
                  <c:v>WSRA17</c:v>
                </c:pt>
              </c:strCache>
            </c:strRef>
          </c:cat>
          <c:val>
            <c:numRef>
              <c:f>Millaroo!$C$52:$C$55</c:f>
              <c:numCache>
                <c:formatCode>0.0</c:formatCode>
                <c:ptCount val="4"/>
                <c:pt idx="0">
                  <c:v>16.237580952380952</c:v>
                </c:pt>
                <c:pt idx="1">
                  <c:v>14.91689523809524</c:v>
                </c:pt>
                <c:pt idx="2">
                  <c:v>15.897676190476194</c:v>
                </c:pt>
                <c:pt idx="3">
                  <c:v>13.654895238095241</c:v>
                </c:pt>
              </c:numCache>
            </c:numRef>
          </c:val>
          <c:extLst>
            <c:ext xmlns:c16="http://schemas.microsoft.com/office/drawing/2014/chart" uri="{C3380CC4-5D6E-409C-BE32-E72D297353CC}">
              <c16:uniqueId val="{00000001-DA90-41F3-9D29-1F316160F2F2}"/>
            </c:ext>
          </c:extLst>
        </c:ser>
        <c:dLbls>
          <c:dLblPos val="ctr"/>
          <c:showLegendKey val="0"/>
          <c:showVal val="1"/>
          <c:showCatName val="0"/>
          <c:showSerName val="0"/>
          <c:showPercent val="0"/>
          <c:showBubbleSize val="0"/>
        </c:dLbls>
        <c:gapWidth val="150"/>
        <c:overlap val="100"/>
        <c:axId val="466307016"/>
        <c:axId val="466310952"/>
      </c:barChart>
      <c:lineChart>
        <c:grouping val="standard"/>
        <c:varyColors val="0"/>
        <c:ser>
          <c:idx val="2"/>
          <c:order val="2"/>
          <c:tx>
            <c:strRef>
              <c:f>Millaroo!$D$51</c:f>
              <c:strCache>
                <c:ptCount val="1"/>
                <c:pt idx="0">
                  <c:v>Trial Average</c:v>
                </c:pt>
              </c:strCache>
            </c:strRef>
          </c:tx>
          <c:spPr>
            <a:ln w="28575" cap="rnd">
              <a:solidFill>
                <a:schemeClr val="accent2">
                  <a:lumMod val="75000"/>
                </a:schemeClr>
              </a:solidFill>
              <a:round/>
            </a:ln>
            <a:effectLst/>
          </c:spPr>
          <c:marker>
            <c:symbol val="none"/>
          </c:marker>
          <c:dLbls>
            <c:delete val="1"/>
          </c:dLbls>
          <c:cat>
            <c:strRef>
              <c:f>Millaroo!$A$52:$A$55</c:f>
              <c:strCache>
                <c:ptCount val="4"/>
                <c:pt idx="0">
                  <c:v>Q240</c:v>
                </c:pt>
                <c:pt idx="1">
                  <c:v>SRA23</c:v>
                </c:pt>
                <c:pt idx="2">
                  <c:v>SRA8</c:v>
                </c:pt>
                <c:pt idx="3">
                  <c:v>WSRA17</c:v>
                </c:pt>
              </c:strCache>
            </c:strRef>
          </c:cat>
          <c:val>
            <c:numRef>
              <c:f>Millaroo!$D$52:$D$55</c:f>
              <c:numCache>
                <c:formatCode>0.0</c:formatCode>
                <c:ptCount val="4"/>
                <c:pt idx="0">
                  <c:v>32.964107185526537</c:v>
                </c:pt>
                <c:pt idx="1">
                  <c:v>32.964107185526537</c:v>
                </c:pt>
                <c:pt idx="2">
                  <c:v>32.964107185526537</c:v>
                </c:pt>
                <c:pt idx="3">
                  <c:v>32.964107185526537</c:v>
                </c:pt>
              </c:numCache>
            </c:numRef>
          </c:val>
          <c:smooth val="0"/>
          <c:extLst>
            <c:ext xmlns:c16="http://schemas.microsoft.com/office/drawing/2014/chart" uri="{C3380CC4-5D6E-409C-BE32-E72D297353CC}">
              <c16:uniqueId val="{00000002-DA90-41F3-9D29-1F316160F2F2}"/>
            </c:ext>
          </c:extLst>
        </c:ser>
        <c:ser>
          <c:idx val="3"/>
          <c:order val="3"/>
          <c:tx>
            <c:strRef>
              <c:f>Millaroo!$E$51</c:f>
              <c:strCache>
                <c:ptCount val="1"/>
                <c:pt idx="0">
                  <c:v>Average all except SRA23</c:v>
                </c:pt>
              </c:strCache>
            </c:strRef>
          </c:tx>
          <c:spPr>
            <a:ln w="28575" cap="rnd">
              <a:solidFill>
                <a:srgbClr val="00B0F0"/>
              </a:solidFill>
              <a:prstDash val="lgDashDot"/>
              <a:round/>
            </a:ln>
            <a:effectLst/>
          </c:spPr>
          <c:marker>
            <c:symbol val="none"/>
          </c:marker>
          <c:dLbls>
            <c:dLbl>
              <c:idx val="0"/>
              <c:layout>
                <c:manualLayout>
                  <c:x val="-0.13839973939126687"/>
                  <c:y val="-6.4490116762657049E-2"/>
                </c:manualLayout>
              </c:layout>
              <c:tx>
                <c:rich>
                  <a:bodyPr/>
                  <a:lstStyle/>
                  <a:p>
                    <a:fld id="{1C31986F-C891-43CA-8B4E-F2398F01BF0E}" type="VALUE">
                      <a:rPr lang="en-US" baseline="0"/>
                      <a:pPr/>
                      <a:t>[VALUE]</a:t>
                    </a:fld>
                    <a:endParaRPr lang="en-AU"/>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DA90-41F3-9D29-1F316160F2F2}"/>
                </c:ext>
              </c:extLst>
            </c:dLbl>
            <c:dLbl>
              <c:idx val="1"/>
              <c:delete val="1"/>
              <c:extLst>
                <c:ext xmlns:c15="http://schemas.microsoft.com/office/drawing/2012/chart" uri="{CE6537A1-D6FC-4f65-9D91-7224C49458BB}"/>
                <c:ext xmlns:c16="http://schemas.microsoft.com/office/drawing/2014/chart" uri="{C3380CC4-5D6E-409C-BE32-E72D297353CC}">
                  <c16:uniqueId val="{00000004-DA90-41F3-9D29-1F316160F2F2}"/>
                </c:ext>
              </c:extLst>
            </c:dLbl>
            <c:dLbl>
              <c:idx val="2"/>
              <c:delete val="1"/>
              <c:extLst>
                <c:ext xmlns:c15="http://schemas.microsoft.com/office/drawing/2012/chart" uri="{CE6537A1-D6FC-4f65-9D91-7224C49458BB}"/>
                <c:ext xmlns:c16="http://schemas.microsoft.com/office/drawing/2014/chart" uri="{C3380CC4-5D6E-409C-BE32-E72D297353CC}">
                  <c16:uniqueId val="{00000005-DA90-41F3-9D29-1F316160F2F2}"/>
                </c:ext>
              </c:extLst>
            </c:dLbl>
            <c:dLbl>
              <c:idx val="3"/>
              <c:delete val="1"/>
              <c:extLst>
                <c:ext xmlns:c15="http://schemas.microsoft.com/office/drawing/2012/chart" uri="{CE6537A1-D6FC-4f65-9D91-7224C49458BB}"/>
                <c:ext xmlns:c16="http://schemas.microsoft.com/office/drawing/2014/chart" uri="{C3380CC4-5D6E-409C-BE32-E72D297353CC}">
                  <c16:uniqueId val="{00000006-DA90-41F3-9D29-1F316160F2F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Millaroo!$A$52:$A$55</c:f>
              <c:strCache>
                <c:ptCount val="4"/>
                <c:pt idx="0">
                  <c:v>Q240</c:v>
                </c:pt>
                <c:pt idx="1">
                  <c:v>SRA23</c:v>
                </c:pt>
                <c:pt idx="2">
                  <c:v>SRA8</c:v>
                </c:pt>
                <c:pt idx="3">
                  <c:v>WSRA17</c:v>
                </c:pt>
              </c:strCache>
            </c:strRef>
          </c:cat>
          <c:val>
            <c:numRef>
              <c:f>Millaroo!$E$52:$E$55</c:f>
              <c:numCache>
                <c:formatCode>0.0</c:formatCode>
                <c:ptCount val="4"/>
                <c:pt idx="0">
                  <c:v>32.723768037776637</c:v>
                </c:pt>
                <c:pt idx="1">
                  <c:v>32.723768037776637</c:v>
                </c:pt>
                <c:pt idx="2">
                  <c:v>32.723768037776637</c:v>
                </c:pt>
                <c:pt idx="3">
                  <c:v>32.723768037776637</c:v>
                </c:pt>
              </c:numCache>
            </c:numRef>
          </c:val>
          <c:smooth val="0"/>
          <c:extLst>
            <c:ext xmlns:c16="http://schemas.microsoft.com/office/drawing/2014/chart" uri="{C3380CC4-5D6E-409C-BE32-E72D297353CC}">
              <c16:uniqueId val="{00000007-DA90-41F3-9D29-1F316160F2F2}"/>
            </c:ext>
          </c:extLst>
        </c:ser>
        <c:ser>
          <c:idx val="4"/>
          <c:order val="4"/>
          <c:tx>
            <c:strRef>
              <c:f>Millaroo!$F$51</c:f>
              <c:strCache>
                <c:ptCount val="1"/>
                <c:pt idx="0">
                  <c:v>Average all except WSRA17</c:v>
                </c:pt>
              </c:strCache>
            </c:strRef>
          </c:tx>
          <c:spPr>
            <a:ln w="28575" cap="rnd">
              <a:solidFill>
                <a:srgbClr val="0070C0"/>
              </a:solidFill>
              <a:prstDash val="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8-DA90-41F3-9D29-1F316160F2F2}"/>
                </c:ext>
              </c:extLst>
            </c:dLbl>
            <c:dLbl>
              <c:idx val="1"/>
              <c:delete val="1"/>
              <c:extLst>
                <c:ext xmlns:c15="http://schemas.microsoft.com/office/drawing/2012/chart" uri="{CE6537A1-D6FC-4f65-9D91-7224C49458BB}"/>
                <c:ext xmlns:c16="http://schemas.microsoft.com/office/drawing/2014/chart" uri="{C3380CC4-5D6E-409C-BE32-E72D297353CC}">
                  <c16:uniqueId val="{00000009-DA90-41F3-9D29-1F316160F2F2}"/>
                </c:ext>
              </c:extLst>
            </c:dLbl>
            <c:dLbl>
              <c:idx val="2"/>
              <c:delete val="1"/>
              <c:extLst>
                <c:ext xmlns:c15="http://schemas.microsoft.com/office/drawing/2012/chart" uri="{CE6537A1-D6FC-4f65-9D91-7224C49458BB}"/>
                <c:ext xmlns:c16="http://schemas.microsoft.com/office/drawing/2014/chart" uri="{C3380CC4-5D6E-409C-BE32-E72D297353CC}">
                  <c16:uniqueId val="{0000000A-DA90-41F3-9D29-1F316160F2F2}"/>
                </c:ext>
              </c:extLst>
            </c:dLbl>
            <c:dLbl>
              <c:idx val="3"/>
              <c:layout>
                <c:manualLayout>
                  <c:x val="1.9856042131081771E-3"/>
                  <c:y val="-6.7774512431963821E-2"/>
                </c:manualLayout>
              </c:layout>
              <c:tx>
                <c:rich>
                  <a:bodyPr/>
                  <a:lstStyle/>
                  <a:p>
                    <a:r>
                      <a:rPr lang="en-US" baseline="0"/>
                      <a:t> </a:t>
                    </a:r>
                    <a:fld id="{13683C21-1E0F-4B30-926A-33F414DDF765}"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DA90-41F3-9D29-1F316160F2F2}"/>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Millaroo!$A$52:$A$55</c:f>
              <c:strCache>
                <c:ptCount val="4"/>
                <c:pt idx="0">
                  <c:v>Q240</c:v>
                </c:pt>
                <c:pt idx="1">
                  <c:v>SRA23</c:v>
                </c:pt>
                <c:pt idx="2">
                  <c:v>SRA8</c:v>
                </c:pt>
                <c:pt idx="3">
                  <c:v>WSRA17</c:v>
                </c:pt>
              </c:strCache>
            </c:strRef>
          </c:cat>
          <c:val>
            <c:numRef>
              <c:f>Millaroo!$F$52:$F$55</c:f>
              <c:numCache>
                <c:formatCode>0.0</c:formatCode>
                <c:ptCount val="4"/>
                <c:pt idx="0">
                  <c:v>33.836678432041872</c:v>
                </c:pt>
                <c:pt idx="1">
                  <c:v>33.836678432041872</c:v>
                </c:pt>
                <c:pt idx="2">
                  <c:v>33.836678432041872</c:v>
                </c:pt>
                <c:pt idx="3">
                  <c:v>33.836678432041872</c:v>
                </c:pt>
              </c:numCache>
            </c:numRef>
          </c:val>
          <c:smooth val="0"/>
          <c:extLst>
            <c:ext xmlns:c16="http://schemas.microsoft.com/office/drawing/2014/chart" uri="{C3380CC4-5D6E-409C-BE32-E72D297353CC}">
              <c16:uniqueId val="{0000000C-DA90-41F3-9D29-1F316160F2F2}"/>
            </c:ext>
          </c:extLst>
        </c:ser>
        <c:dLbls>
          <c:dLblPos val="ctr"/>
          <c:showLegendKey val="0"/>
          <c:showVal val="1"/>
          <c:showCatName val="0"/>
          <c:showSerName val="0"/>
          <c:showPercent val="0"/>
          <c:showBubbleSize val="0"/>
        </c:dLbls>
        <c:marker val="1"/>
        <c:smooth val="0"/>
        <c:axId val="466307016"/>
        <c:axId val="466310952"/>
      </c:lineChart>
      <c:catAx>
        <c:axId val="466307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310952"/>
        <c:crosses val="autoZero"/>
        <c:auto val="1"/>
        <c:lblAlgn val="ctr"/>
        <c:lblOffset val="100"/>
        <c:noMultiLvlLbl val="0"/>
      </c:catAx>
      <c:valAx>
        <c:axId val="466310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307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Millaroo CCS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Millaroo!$B$88</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Millaroo!$A$89:$A$92</c:f>
              <c:strCache>
                <c:ptCount val="4"/>
                <c:pt idx="0">
                  <c:v>Q240</c:v>
                </c:pt>
                <c:pt idx="1">
                  <c:v>SRA23</c:v>
                </c:pt>
                <c:pt idx="2">
                  <c:v>SRA8</c:v>
                </c:pt>
                <c:pt idx="3">
                  <c:v>WSRA17</c:v>
                </c:pt>
              </c:strCache>
            </c:strRef>
          </c:cat>
          <c:val>
            <c:numRef>
              <c:f>Millaroo!$B$89:$B$92</c:f>
              <c:numCache>
                <c:formatCode>0.0</c:formatCode>
                <c:ptCount val="4"/>
                <c:pt idx="0">
                  <c:v>16.292914083259522</c:v>
                </c:pt>
                <c:pt idx="1">
                  <c:v>16.657838479809971</c:v>
                </c:pt>
                <c:pt idx="2">
                  <c:v>16.431569817866432</c:v>
                </c:pt>
                <c:pt idx="3">
                  <c:v>16.471873231465761</c:v>
                </c:pt>
              </c:numCache>
            </c:numRef>
          </c:val>
          <c:extLst>
            <c:ext xmlns:c16="http://schemas.microsoft.com/office/drawing/2014/chart" uri="{C3380CC4-5D6E-409C-BE32-E72D297353CC}">
              <c16:uniqueId val="{00000000-E23A-4A74-99D2-815B9EBD8BD4}"/>
            </c:ext>
          </c:extLst>
        </c:ser>
        <c:ser>
          <c:idx val="1"/>
          <c:order val="1"/>
          <c:tx>
            <c:strRef>
              <c:f>Millaroo!$C$88</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Millaroo!$A$89:$A$92</c:f>
              <c:strCache>
                <c:ptCount val="4"/>
                <c:pt idx="0">
                  <c:v>Q240</c:v>
                </c:pt>
                <c:pt idx="1">
                  <c:v>SRA23</c:v>
                </c:pt>
                <c:pt idx="2">
                  <c:v>SRA8</c:v>
                </c:pt>
                <c:pt idx="3">
                  <c:v>WSRA17</c:v>
                </c:pt>
              </c:strCache>
            </c:strRef>
          </c:cat>
          <c:val>
            <c:numRef>
              <c:f>Millaroo!$C$89:$C$92</c:f>
              <c:numCache>
                <c:formatCode>0.0</c:formatCode>
                <c:ptCount val="4"/>
                <c:pt idx="0">
                  <c:v>14.702880303552945</c:v>
                </c:pt>
                <c:pt idx="1">
                  <c:v>14.902702188392009</c:v>
                </c:pt>
                <c:pt idx="2">
                  <c:v>14.272024623803009</c:v>
                </c:pt>
                <c:pt idx="3">
                  <c:v>14.564851686306381</c:v>
                </c:pt>
              </c:numCache>
            </c:numRef>
          </c:val>
          <c:extLst>
            <c:ext xmlns:c16="http://schemas.microsoft.com/office/drawing/2014/chart" uri="{C3380CC4-5D6E-409C-BE32-E72D297353CC}">
              <c16:uniqueId val="{00000001-E23A-4A74-99D2-815B9EBD8BD4}"/>
            </c:ext>
          </c:extLst>
        </c:ser>
        <c:dLbls>
          <c:showLegendKey val="0"/>
          <c:showVal val="0"/>
          <c:showCatName val="0"/>
          <c:showSerName val="0"/>
          <c:showPercent val="0"/>
          <c:showBubbleSize val="0"/>
        </c:dLbls>
        <c:gapWidth val="150"/>
        <c:axId val="466295864"/>
        <c:axId val="466296192"/>
      </c:barChart>
      <c:lineChart>
        <c:grouping val="standard"/>
        <c:varyColors val="0"/>
        <c:ser>
          <c:idx val="2"/>
          <c:order val="2"/>
          <c:tx>
            <c:strRef>
              <c:f>Millaroo!$D$88</c:f>
              <c:strCache>
                <c:ptCount val="1"/>
                <c:pt idx="0">
                  <c:v>Average CCS/variety</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Millaroo!$A$89:$A$92</c:f>
              <c:strCache>
                <c:ptCount val="4"/>
                <c:pt idx="0">
                  <c:v>Q240</c:v>
                </c:pt>
                <c:pt idx="1">
                  <c:v>SRA23</c:v>
                </c:pt>
                <c:pt idx="2">
                  <c:v>SRA8</c:v>
                </c:pt>
                <c:pt idx="3">
                  <c:v>WSRA17</c:v>
                </c:pt>
              </c:strCache>
            </c:strRef>
          </c:cat>
          <c:val>
            <c:numRef>
              <c:f>Millaroo!$D$89:$D$92</c:f>
              <c:numCache>
                <c:formatCode>0.0</c:formatCode>
                <c:ptCount val="4"/>
                <c:pt idx="0">
                  <c:v>15.497897193406233</c:v>
                </c:pt>
                <c:pt idx="1">
                  <c:v>15.78027033410099</c:v>
                </c:pt>
                <c:pt idx="2">
                  <c:v>15.351797220834721</c:v>
                </c:pt>
                <c:pt idx="3">
                  <c:v>15.51836245888607</c:v>
                </c:pt>
              </c:numCache>
            </c:numRef>
          </c:val>
          <c:smooth val="0"/>
          <c:extLst>
            <c:ext xmlns:c16="http://schemas.microsoft.com/office/drawing/2014/chart" uri="{C3380CC4-5D6E-409C-BE32-E72D297353CC}">
              <c16:uniqueId val="{00000002-E23A-4A74-99D2-815B9EBD8BD4}"/>
            </c:ext>
          </c:extLst>
        </c:ser>
        <c:dLbls>
          <c:showLegendKey val="0"/>
          <c:showVal val="0"/>
          <c:showCatName val="0"/>
          <c:showSerName val="0"/>
          <c:showPercent val="0"/>
          <c:showBubbleSize val="0"/>
        </c:dLbls>
        <c:marker val="1"/>
        <c:smooth val="0"/>
        <c:axId val="466295864"/>
        <c:axId val="466296192"/>
      </c:lineChart>
      <c:catAx>
        <c:axId val="46629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296192"/>
        <c:crosses val="autoZero"/>
        <c:auto val="1"/>
        <c:lblAlgn val="ctr"/>
        <c:lblOffset val="100"/>
        <c:noMultiLvlLbl val="0"/>
      </c:catAx>
      <c:valAx>
        <c:axId val="466296192"/>
        <c:scaling>
          <c:orientation val="minMax"/>
          <c:min val="1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295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Rita Island TCH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'Rita Island'!$B$13</c:f>
              <c:strCache>
                <c:ptCount val="1"/>
                <c:pt idx="0">
                  <c:v>Plant</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'Rita Island'!$A$14:$A$17</c:f>
              <c:strCache>
                <c:ptCount val="4"/>
                <c:pt idx="0">
                  <c:v>KQ228</c:v>
                </c:pt>
                <c:pt idx="1">
                  <c:v>SRA23</c:v>
                </c:pt>
                <c:pt idx="2">
                  <c:v>SRA8</c:v>
                </c:pt>
                <c:pt idx="3">
                  <c:v>WSRA17</c:v>
                </c:pt>
              </c:strCache>
            </c:strRef>
          </c:cat>
          <c:val>
            <c:numRef>
              <c:f>'Rita Island'!$B$14:$B$17</c:f>
              <c:numCache>
                <c:formatCode>0</c:formatCode>
                <c:ptCount val="4"/>
                <c:pt idx="0">
                  <c:v>163.40229885057474</c:v>
                </c:pt>
                <c:pt idx="1">
                  <c:v>167.31034482758622</c:v>
                </c:pt>
                <c:pt idx="2">
                  <c:v>172.18390804597703</c:v>
                </c:pt>
                <c:pt idx="3">
                  <c:v>186.11494252873567</c:v>
                </c:pt>
              </c:numCache>
            </c:numRef>
          </c:val>
          <c:extLst>
            <c:ext xmlns:c16="http://schemas.microsoft.com/office/drawing/2014/chart" uri="{C3380CC4-5D6E-409C-BE32-E72D297353CC}">
              <c16:uniqueId val="{00000000-A2BD-4AD2-AD68-8EF6074DE225}"/>
            </c:ext>
          </c:extLst>
        </c:ser>
        <c:ser>
          <c:idx val="1"/>
          <c:order val="1"/>
          <c:tx>
            <c:strRef>
              <c:f>'Rita Island'!$C$13</c:f>
              <c:strCache>
                <c:ptCount val="1"/>
                <c:pt idx="0">
                  <c:v>Ratoon 1</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'Rita Island'!$A$14:$A$17</c:f>
              <c:strCache>
                <c:ptCount val="4"/>
                <c:pt idx="0">
                  <c:v>KQ228</c:v>
                </c:pt>
                <c:pt idx="1">
                  <c:v>SRA23</c:v>
                </c:pt>
                <c:pt idx="2">
                  <c:v>SRA8</c:v>
                </c:pt>
                <c:pt idx="3">
                  <c:v>WSRA17</c:v>
                </c:pt>
              </c:strCache>
            </c:strRef>
          </c:cat>
          <c:val>
            <c:numRef>
              <c:f>'Rita Island'!$C$14:$C$17</c:f>
              <c:numCache>
                <c:formatCode>0</c:formatCode>
                <c:ptCount val="4"/>
                <c:pt idx="0">
                  <c:v>141.02312993002263</c:v>
                </c:pt>
                <c:pt idx="1">
                  <c:v>129.49425287356323</c:v>
                </c:pt>
                <c:pt idx="2">
                  <c:v>126.87356321839083</c:v>
                </c:pt>
                <c:pt idx="3">
                  <c:v>140.64367816091956</c:v>
                </c:pt>
              </c:numCache>
            </c:numRef>
          </c:val>
          <c:extLst>
            <c:ext xmlns:c16="http://schemas.microsoft.com/office/drawing/2014/chart" uri="{C3380CC4-5D6E-409C-BE32-E72D297353CC}">
              <c16:uniqueId val="{00000001-A2BD-4AD2-AD68-8EF6074DE225}"/>
            </c:ext>
          </c:extLst>
        </c:ser>
        <c:dLbls>
          <c:dLblPos val="ctr"/>
          <c:showLegendKey val="0"/>
          <c:showVal val="1"/>
          <c:showCatName val="0"/>
          <c:showSerName val="0"/>
          <c:showPercent val="0"/>
          <c:showBubbleSize val="0"/>
        </c:dLbls>
        <c:gapWidth val="150"/>
        <c:overlap val="100"/>
        <c:axId val="742074360"/>
        <c:axId val="742072392"/>
      </c:barChart>
      <c:lineChart>
        <c:grouping val="standard"/>
        <c:varyColors val="0"/>
        <c:ser>
          <c:idx val="2"/>
          <c:order val="2"/>
          <c:tx>
            <c:strRef>
              <c:f>'Rita Island'!$D$13</c:f>
              <c:strCache>
                <c:ptCount val="1"/>
                <c:pt idx="0">
                  <c:v>Trial Average</c:v>
                </c:pt>
              </c:strCache>
            </c:strRef>
          </c:tx>
          <c:spPr>
            <a:ln w="28575" cap="rnd">
              <a:solidFill>
                <a:schemeClr val="accent2">
                  <a:lumMod val="75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A2BD-4AD2-AD68-8EF6074DE225}"/>
                </c:ext>
              </c:extLst>
            </c:dLbl>
            <c:dLbl>
              <c:idx val="1"/>
              <c:delete val="1"/>
              <c:extLst>
                <c:ext xmlns:c15="http://schemas.microsoft.com/office/drawing/2012/chart" uri="{CE6537A1-D6FC-4f65-9D91-7224C49458BB}"/>
                <c:ext xmlns:c16="http://schemas.microsoft.com/office/drawing/2014/chart" uri="{C3380CC4-5D6E-409C-BE32-E72D297353CC}">
                  <c16:uniqueId val="{0000000F-A2BD-4AD2-AD68-8EF6074DE225}"/>
                </c:ext>
              </c:extLst>
            </c:dLbl>
            <c:dLbl>
              <c:idx val="2"/>
              <c:delete val="1"/>
              <c:extLst>
                <c:ext xmlns:c15="http://schemas.microsoft.com/office/drawing/2012/chart" uri="{CE6537A1-D6FC-4f65-9D91-7224C49458BB}"/>
                <c:ext xmlns:c16="http://schemas.microsoft.com/office/drawing/2014/chart" uri="{C3380CC4-5D6E-409C-BE32-E72D297353CC}">
                  <c16:uniqueId val="{0000000E-A2BD-4AD2-AD68-8EF6074DE225}"/>
                </c:ext>
              </c:extLst>
            </c:dLbl>
            <c:dLbl>
              <c:idx val="3"/>
              <c:layout>
                <c:manualLayout>
                  <c:x val="4.9883074270300316E-2"/>
                  <c:y val="2.6118182100490013E-3"/>
                </c:manualLayout>
              </c:layout>
              <c:tx>
                <c:rich>
                  <a:bodyPr/>
                  <a:lstStyle/>
                  <a:p>
                    <a:fld id="{86B6F7B1-88DF-4B58-ABC9-8B2770DBB30D}" type="VALUE">
                      <a:rPr lang="en-US" baseline="0"/>
                      <a:pPr/>
                      <a:t>[VALUE]</a:t>
                    </a:fld>
                    <a:endParaRPr lang="en-AU"/>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A2BD-4AD2-AD68-8EF6074DE22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'Rita Island'!$A$14:$A$17</c:f>
              <c:strCache>
                <c:ptCount val="4"/>
                <c:pt idx="0">
                  <c:v>KQ228</c:v>
                </c:pt>
                <c:pt idx="1">
                  <c:v>SRA23</c:v>
                </c:pt>
                <c:pt idx="2">
                  <c:v>SRA8</c:v>
                </c:pt>
                <c:pt idx="3">
                  <c:v>WSRA17</c:v>
                </c:pt>
              </c:strCache>
            </c:strRef>
          </c:cat>
          <c:val>
            <c:numRef>
              <c:f>'Rita Island'!$D$14:$D$17</c:f>
              <c:numCache>
                <c:formatCode>0</c:formatCode>
                <c:ptCount val="4"/>
                <c:pt idx="0">
                  <c:v>306.76152960894251</c:v>
                </c:pt>
                <c:pt idx="1">
                  <c:v>306.76152960894251</c:v>
                </c:pt>
                <c:pt idx="2">
                  <c:v>306.76152960894251</c:v>
                </c:pt>
                <c:pt idx="3">
                  <c:v>306.76152960894251</c:v>
                </c:pt>
              </c:numCache>
            </c:numRef>
          </c:val>
          <c:smooth val="0"/>
          <c:extLst>
            <c:ext xmlns:c16="http://schemas.microsoft.com/office/drawing/2014/chart" uri="{C3380CC4-5D6E-409C-BE32-E72D297353CC}">
              <c16:uniqueId val="{00000002-A2BD-4AD2-AD68-8EF6074DE225}"/>
            </c:ext>
          </c:extLst>
        </c:ser>
        <c:ser>
          <c:idx val="3"/>
          <c:order val="3"/>
          <c:tx>
            <c:strRef>
              <c:f>'Rita Island'!$E$13</c:f>
              <c:strCache>
                <c:ptCount val="1"/>
                <c:pt idx="0">
                  <c:v>Average all except SRA23</c:v>
                </c:pt>
              </c:strCache>
            </c:strRef>
          </c:tx>
          <c:spPr>
            <a:ln w="28575" cap="rnd">
              <a:solidFill>
                <a:srgbClr val="00B0F0"/>
              </a:solidFill>
              <a:prstDash val="lgDashDot"/>
              <a:round/>
            </a:ln>
            <a:effectLst/>
          </c:spPr>
          <c:marker>
            <c:symbol val="none"/>
          </c:marker>
          <c:dLbls>
            <c:dLbl>
              <c:idx val="0"/>
              <c:layout>
                <c:manualLayout>
                  <c:x val="-7.7997129104695376E-2"/>
                  <c:y val="-3.0520432541774181E-2"/>
                </c:manualLayout>
              </c:layout>
              <c:tx>
                <c:rich>
                  <a:bodyPr/>
                  <a:lstStyle/>
                  <a:p>
                    <a:r>
                      <a:rPr lang="en-US" baseline="0"/>
                      <a:t> </a:t>
                    </a:r>
                    <a:fld id="{D02830D4-5F71-4D31-BB47-CD6B65830441}"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A2BD-4AD2-AD68-8EF6074DE225}"/>
                </c:ext>
              </c:extLst>
            </c:dLbl>
            <c:dLbl>
              <c:idx val="1"/>
              <c:delete val="1"/>
              <c:extLst>
                <c:ext xmlns:c15="http://schemas.microsoft.com/office/drawing/2012/chart" uri="{CE6537A1-D6FC-4f65-9D91-7224C49458BB}"/>
                <c:ext xmlns:c16="http://schemas.microsoft.com/office/drawing/2014/chart" uri="{C3380CC4-5D6E-409C-BE32-E72D297353CC}">
                  <c16:uniqueId val="{0000000A-A2BD-4AD2-AD68-8EF6074DE225}"/>
                </c:ext>
              </c:extLst>
            </c:dLbl>
            <c:dLbl>
              <c:idx val="2"/>
              <c:delete val="1"/>
              <c:extLst>
                <c:ext xmlns:c15="http://schemas.microsoft.com/office/drawing/2012/chart" uri="{CE6537A1-D6FC-4f65-9D91-7224C49458BB}"/>
                <c:ext xmlns:c16="http://schemas.microsoft.com/office/drawing/2014/chart" uri="{C3380CC4-5D6E-409C-BE32-E72D297353CC}">
                  <c16:uniqueId val="{0000000B-A2BD-4AD2-AD68-8EF6074DE225}"/>
                </c:ext>
              </c:extLst>
            </c:dLbl>
            <c:dLbl>
              <c:idx val="3"/>
              <c:delete val="1"/>
              <c:extLst>
                <c:ext xmlns:c15="http://schemas.microsoft.com/office/drawing/2012/chart" uri="{CE6537A1-D6FC-4f65-9D91-7224C49458BB}"/>
                <c:ext xmlns:c16="http://schemas.microsoft.com/office/drawing/2014/chart" uri="{C3380CC4-5D6E-409C-BE32-E72D297353CC}">
                  <c16:uniqueId val="{0000000C-A2BD-4AD2-AD68-8EF6074DE22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'Rita Island'!$A$14:$A$17</c:f>
              <c:strCache>
                <c:ptCount val="4"/>
                <c:pt idx="0">
                  <c:v>KQ228</c:v>
                </c:pt>
                <c:pt idx="1">
                  <c:v>SRA23</c:v>
                </c:pt>
                <c:pt idx="2">
                  <c:v>SRA8</c:v>
                </c:pt>
                <c:pt idx="3">
                  <c:v>WSRA17</c:v>
                </c:pt>
              </c:strCache>
            </c:strRef>
          </c:cat>
          <c:val>
            <c:numRef>
              <c:f>'Rita Island'!$E$14:$E$17</c:f>
              <c:numCache>
                <c:formatCode>0</c:formatCode>
                <c:ptCount val="4"/>
                <c:pt idx="0">
                  <c:v>310.08050691154011</c:v>
                </c:pt>
                <c:pt idx="1">
                  <c:v>310.08050691154011</c:v>
                </c:pt>
                <c:pt idx="2">
                  <c:v>310.08050691154011</c:v>
                </c:pt>
                <c:pt idx="3">
                  <c:v>310.08050691154011</c:v>
                </c:pt>
              </c:numCache>
            </c:numRef>
          </c:val>
          <c:smooth val="0"/>
          <c:extLst>
            <c:ext xmlns:c16="http://schemas.microsoft.com/office/drawing/2014/chart" uri="{C3380CC4-5D6E-409C-BE32-E72D297353CC}">
              <c16:uniqueId val="{00000003-A2BD-4AD2-AD68-8EF6074DE225}"/>
            </c:ext>
          </c:extLst>
        </c:ser>
        <c:ser>
          <c:idx val="4"/>
          <c:order val="4"/>
          <c:tx>
            <c:strRef>
              <c:f>'Rita Island'!$F$13</c:f>
              <c:strCache>
                <c:ptCount val="1"/>
                <c:pt idx="0">
                  <c:v>Average all except WSRA17</c:v>
                </c:pt>
              </c:strCache>
            </c:strRef>
          </c:tx>
          <c:spPr>
            <a:ln w="28575" cap="rnd">
              <a:solidFill>
                <a:srgbClr val="0070C0"/>
              </a:solidFill>
              <a:prstDash val="dash"/>
              <a:round/>
            </a:ln>
            <a:effectLst/>
          </c:spPr>
          <c:marker>
            <c:symbol val="none"/>
          </c:marker>
          <c:dLbls>
            <c:dLbl>
              <c:idx val="0"/>
              <c:layout>
                <c:manualLayout>
                  <c:x val="-8.3557139266723604E-2"/>
                  <c:y val="2.3480080756687199E-2"/>
                </c:manualLayout>
              </c:layout>
              <c:tx>
                <c:rich>
                  <a:bodyPr/>
                  <a:lstStyle/>
                  <a:p>
                    <a:r>
                      <a:rPr lang="en-US" baseline="0"/>
                      <a:t> </a:t>
                    </a:r>
                    <a:fld id="{2FA26A63-975B-40A6-8305-9F27D0826D15}" type="VALUE">
                      <a:rPr lang="en-US" baseline="0"/>
                      <a:pPr/>
                      <a:t>[VALUE]</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2BD-4AD2-AD68-8EF6074DE225}"/>
                </c:ext>
              </c:extLst>
            </c:dLbl>
            <c:dLbl>
              <c:idx val="1"/>
              <c:delete val="1"/>
              <c:extLst>
                <c:ext xmlns:c15="http://schemas.microsoft.com/office/drawing/2012/chart" uri="{CE6537A1-D6FC-4f65-9D91-7224C49458BB}"/>
                <c:ext xmlns:c16="http://schemas.microsoft.com/office/drawing/2014/chart" uri="{C3380CC4-5D6E-409C-BE32-E72D297353CC}">
                  <c16:uniqueId val="{00000006-A2BD-4AD2-AD68-8EF6074DE225}"/>
                </c:ext>
              </c:extLst>
            </c:dLbl>
            <c:dLbl>
              <c:idx val="2"/>
              <c:delete val="1"/>
              <c:extLst>
                <c:ext xmlns:c15="http://schemas.microsoft.com/office/drawing/2012/chart" uri="{CE6537A1-D6FC-4f65-9D91-7224C49458BB}"/>
                <c:ext xmlns:c16="http://schemas.microsoft.com/office/drawing/2014/chart" uri="{C3380CC4-5D6E-409C-BE32-E72D297353CC}">
                  <c16:uniqueId val="{00000007-A2BD-4AD2-AD68-8EF6074DE225}"/>
                </c:ext>
              </c:extLst>
            </c:dLbl>
            <c:dLbl>
              <c:idx val="3"/>
              <c:delete val="1"/>
              <c:extLst>
                <c:ext xmlns:c15="http://schemas.microsoft.com/office/drawing/2012/chart" uri="{CE6537A1-D6FC-4f65-9D91-7224C49458BB}"/>
                <c:ext xmlns:c16="http://schemas.microsoft.com/office/drawing/2014/chart" uri="{C3380CC4-5D6E-409C-BE32-E72D297353CC}">
                  <c16:uniqueId val="{00000008-A2BD-4AD2-AD68-8EF6074DE22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'Rita Island'!$A$14:$A$17</c:f>
              <c:strCache>
                <c:ptCount val="4"/>
                <c:pt idx="0">
                  <c:v>KQ228</c:v>
                </c:pt>
                <c:pt idx="1">
                  <c:v>SRA23</c:v>
                </c:pt>
                <c:pt idx="2">
                  <c:v>SRA8</c:v>
                </c:pt>
                <c:pt idx="3">
                  <c:v>WSRA17</c:v>
                </c:pt>
              </c:strCache>
            </c:strRef>
          </c:cat>
          <c:val>
            <c:numRef>
              <c:f>'Rita Island'!$F$14:$F$17</c:f>
              <c:numCache>
                <c:formatCode>0</c:formatCode>
                <c:ptCount val="4"/>
                <c:pt idx="0">
                  <c:v>300.09583258203821</c:v>
                </c:pt>
                <c:pt idx="1">
                  <c:v>300.09583258203821</c:v>
                </c:pt>
                <c:pt idx="2">
                  <c:v>300.09583258203821</c:v>
                </c:pt>
                <c:pt idx="3">
                  <c:v>300.09583258203799</c:v>
                </c:pt>
              </c:numCache>
            </c:numRef>
          </c:val>
          <c:smooth val="0"/>
          <c:extLst>
            <c:ext xmlns:c16="http://schemas.microsoft.com/office/drawing/2014/chart" uri="{C3380CC4-5D6E-409C-BE32-E72D297353CC}">
              <c16:uniqueId val="{00000004-A2BD-4AD2-AD68-8EF6074DE225}"/>
            </c:ext>
          </c:extLst>
        </c:ser>
        <c:dLbls>
          <c:dLblPos val="ctr"/>
          <c:showLegendKey val="0"/>
          <c:showVal val="1"/>
          <c:showCatName val="0"/>
          <c:showSerName val="0"/>
          <c:showPercent val="0"/>
          <c:showBubbleSize val="0"/>
        </c:dLbls>
        <c:marker val="1"/>
        <c:smooth val="0"/>
        <c:axId val="742074360"/>
        <c:axId val="742072392"/>
      </c:lineChart>
      <c:catAx>
        <c:axId val="742074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072392"/>
        <c:crosses val="autoZero"/>
        <c:auto val="1"/>
        <c:lblAlgn val="ctr"/>
        <c:lblOffset val="100"/>
        <c:noMultiLvlLbl val="0"/>
      </c:catAx>
      <c:valAx>
        <c:axId val="742072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2074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504825</xdr:colOff>
      <xdr:row>50</xdr:row>
      <xdr:rowOff>19050</xdr:rowOff>
    </xdr:from>
    <xdr:to>
      <xdr:col>0</xdr:col>
      <xdr:colOff>6984825</xdr:colOff>
      <xdr:row>78</xdr:row>
      <xdr:rowOff>85050</xdr:rowOff>
    </xdr:to>
    <xdr:graphicFrame macro="">
      <xdr:nvGraphicFramePr>
        <xdr:cNvPr id="2" name="Chart 1">
          <a:extLst>
            <a:ext uri="{FF2B5EF4-FFF2-40B4-BE49-F238E27FC236}">
              <a16:creationId xmlns:a16="http://schemas.microsoft.com/office/drawing/2014/main" id="{67F8E2F6-95F1-46E2-A736-6B75775DD0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685799</xdr:colOff>
      <xdr:row>15</xdr:row>
      <xdr:rowOff>9523</xdr:rowOff>
    </xdr:from>
    <xdr:to>
      <xdr:col>0</xdr:col>
      <xdr:colOff>7165799</xdr:colOff>
      <xdr:row>43</xdr:row>
      <xdr:rowOff>75523</xdr:rowOff>
    </xdr:to>
    <xdr:graphicFrame macro="">
      <xdr:nvGraphicFramePr>
        <xdr:cNvPr id="3" name="Chart 2">
          <a:extLst>
            <a:ext uri="{FF2B5EF4-FFF2-40B4-BE49-F238E27FC236}">
              <a16:creationId xmlns:a16="http://schemas.microsoft.com/office/drawing/2014/main" id="{8AC9B6B0-355D-400A-B51F-401178D60E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1638301</xdr:colOff>
      <xdr:row>53</xdr:row>
      <xdr:rowOff>161925</xdr:rowOff>
    </xdr:from>
    <xdr:to>
      <xdr:col>0</xdr:col>
      <xdr:colOff>5930265</xdr:colOff>
      <xdr:row>73</xdr:row>
      <xdr:rowOff>133349</xdr:rowOff>
    </xdr:to>
    <xdr:grpSp>
      <xdr:nvGrpSpPr>
        <xdr:cNvPr id="4" name="Group 3">
          <a:extLst>
            <a:ext uri="{FF2B5EF4-FFF2-40B4-BE49-F238E27FC236}">
              <a16:creationId xmlns:a16="http://schemas.microsoft.com/office/drawing/2014/main" id="{278C342A-3FBA-4CBC-86B6-CBBD926CE8D0}"/>
            </a:ext>
          </a:extLst>
        </xdr:cNvPr>
        <xdr:cNvGrpSpPr/>
      </xdr:nvGrpSpPr>
      <xdr:grpSpPr>
        <a:xfrm>
          <a:off x="1638301" y="10706100"/>
          <a:ext cx="4291964" cy="3781424"/>
          <a:chOff x="504826" y="257190"/>
          <a:chExt cx="4291964" cy="3781646"/>
        </a:xfrm>
      </xdr:grpSpPr>
      <xdr:sp macro="" textlink="">
        <xdr:nvSpPr>
          <xdr:cNvPr id="5" name="Text Box 11">
            <a:extLst>
              <a:ext uri="{FF2B5EF4-FFF2-40B4-BE49-F238E27FC236}">
                <a16:creationId xmlns:a16="http://schemas.microsoft.com/office/drawing/2014/main" id="{CA215C05-635E-4144-AE08-B3A938173CD9}"/>
              </a:ext>
            </a:extLst>
          </xdr:cNvPr>
          <xdr:cNvSpPr txBox="1"/>
        </xdr:nvSpPr>
        <xdr:spPr>
          <a:xfrm>
            <a:off x="969231" y="3410683"/>
            <a:ext cx="1661822" cy="628153"/>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AU" sz="1000">
                <a:effectLst/>
                <a:latin typeface="Calibri" panose="020F0502020204030204" pitchFamily="34" charset="0"/>
                <a:ea typeface="Calibri" panose="020F0502020204030204" pitchFamily="34" charset="0"/>
                <a:cs typeface="Times New Roman" panose="02020603050405020304" pitchFamily="18" charset="0"/>
              </a:rPr>
              <a:t>These bars show the harvest CCS for KQ228 in plant (15.8) and 1</a:t>
            </a:r>
            <a:r>
              <a:rPr lang="en-AU" sz="1000" baseline="30000">
                <a:effectLst/>
                <a:latin typeface="Calibri" panose="020F0502020204030204" pitchFamily="34" charset="0"/>
                <a:ea typeface="Calibri" panose="020F0502020204030204" pitchFamily="34" charset="0"/>
                <a:cs typeface="Times New Roman" panose="02020603050405020304" pitchFamily="18" charset="0"/>
              </a:rPr>
              <a:t>st</a:t>
            </a:r>
            <a:r>
              <a:rPr lang="en-AU" sz="1000">
                <a:effectLst/>
                <a:latin typeface="Calibri" panose="020F0502020204030204" pitchFamily="34" charset="0"/>
                <a:ea typeface="Calibri" panose="020F0502020204030204" pitchFamily="34" charset="0"/>
                <a:cs typeface="Times New Roman" panose="02020603050405020304" pitchFamily="18" charset="0"/>
              </a:rPr>
              <a:t> ratoon (16.9)</a:t>
            </a:r>
            <a:endParaRPr lang="en-AU"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 name="Text Box 12">
            <a:extLst>
              <a:ext uri="{FF2B5EF4-FFF2-40B4-BE49-F238E27FC236}">
                <a16:creationId xmlns:a16="http://schemas.microsoft.com/office/drawing/2014/main" id="{6C1E6EE1-84E4-4738-A8B8-A0C7829CE4DA}"/>
              </a:ext>
            </a:extLst>
          </xdr:cNvPr>
          <xdr:cNvSpPr txBox="1"/>
        </xdr:nvSpPr>
        <xdr:spPr>
          <a:xfrm>
            <a:off x="2005882" y="257190"/>
            <a:ext cx="2790908" cy="64389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800"/>
              </a:spcAft>
            </a:pPr>
            <a:r>
              <a:rPr lang="en-AU" sz="1000">
                <a:effectLst/>
                <a:latin typeface="Calibri" panose="020F0502020204030204" pitchFamily="34" charset="0"/>
                <a:ea typeface="Calibri" panose="020F0502020204030204" pitchFamily="34" charset="0"/>
                <a:cs typeface="Times New Roman" panose="02020603050405020304" pitchFamily="18" charset="0"/>
              </a:rPr>
              <a:t>This line shows the average CCS (plant &amp; ratoon) for each variety. The average for SRA23 is 15.6 CCS compared to SRA8 which is 14.7</a:t>
            </a:r>
            <a:endParaRPr lang="en-AU"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7" name="Straight Arrow Connector 6">
            <a:extLst>
              <a:ext uri="{FF2B5EF4-FFF2-40B4-BE49-F238E27FC236}">
                <a16:creationId xmlns:a16="http://schemas.microsoft.com/office/drawing/2014/main" id="{289409E6-EDF7-4D45-A886-D5961D609BEA}"/>
              </a:ext>
            </a:extLst>
          </xdr:cNvPr>
          <xdr:cNvCxnSpPr/>
        </xdr:nvCxnSpPr>
        <xdr:spPr>
          <a:xfrm>
            <a:off x="2505158" y="937774"/>
            <a:ext cx="304717" cy="69109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 name="Straight Arrow Connector 7">
            <a:extLst>
              <a:ext uri="{FF2B5EF4-FFF2-40B4-BE49-F238E27FC236}">
                <a16:creationId xmlns:a16="http://schemas.microsoft.com/office/drawing/2014/main" id="{8BC052DB-6B3C-45E8-AA55-37EEF1BA0DBE}"/>
              </a:ext>
            </a:extLst>
          </xdr:cNvPr>
          <xdr:cNvCxnSpPr/>
        </xdr:nvCxnSpPr>
        <xdr:spPr>
          <a:xfrm flipH="1" flipV="1">
            <a:off x="504826" y="3472718"/>
            <a:ext cx="446929" cy="2163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1181100</xdr:colOff>
      <xdr:row>30</xdr:row>
      <xdr:rowOff>9525</xdr:rowOff>
    </xdr:from>
    <xdr:to>
      <xdr:col>0</xdr:col>
      <xdr:colOff>1466850</xdr:colOff>
      <xdr:row>33</xdr:row>
      <xdr:rowOff>50165</xdr:rowOff>
    </xdr:to>
    <xdr:cxnSp macro="">
      <xdr:nvCxnSpPr>
        <xdr:cNvPr id="9" name="Straight Arrow Connector 8">
          <a:extLst>
            <a:ext uri="{FF2B5EF4-FFF2-40B4-BE49-F238E27FC236}">
              <a16:creationId xmlns:a16="http://schemas.microsoft.com/office/drawing/2014/main" id="{0313279E-C369-4F44-8C03-769AA8143CC0}"/>
            </a:ext>
          </a:extLst>
        </xdr:cNvPr>
        <xdr:cNvCxnSpPr/>
      </xdr:nvCxnSpPr>
      <xdr:spPr>
        <a:xfrm flipV="1">
          <a:off x="1181100" y="5972175"/>
          <a:ext cx="285750" cy="6121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4286250</xdr:colOff>
      <xdr:row>20</xdr:row>
      <xdr:rowOff>95250</xdr:rowOff>
    </xdr:from>
    <xdr:to>
      <xdr:col>0</xdr:col>
      <xdr:colOff>5241927</xdr:colOff>
      <xdr:row>23</xdr:row>
      <xdr:rowOff>125732</xdr:rowOff>
    </xdr:to>
    <xdr:cxnSp macro="">
      <xdr:nvCxnSpPr>
        <xdr:cNvPr id="10" name="Straight Arrow Connector 9">
          <a:extLst>
            <a:ext uri="{FF2B5EF4-FFF2-40B4-BE49-F238E27FC236}">
              <a16:creationId xmlns:a16="http://schemas.microsoft.com/office/drawing/2014/main" id="{2DC8F18B-793B-40A0-B4F9-49ED08B5E3E8}"/>
            </a:ext>
          </a:extLst>
        </xdr:cNvPr>
        <xdr:cNvCxnSpPr/>
      </xdr:nvCxnSpPr>
      <xdr:spPr>
        <a:xfrm flipH="1" flipV="1">
          <a:off x="4286250" y="4152900"/>
          <a:ext cx="955677" cy="60198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4695826</xdr:colOff>
      <xdr:row>17</xdr:row>
      <xdr:rowOff>57151</xdr:rowOff>
    </xdr:from>
    <xdr:to>
      <xdr:col>0</xdr:col>
      <xdr:colOff>5238116</xdr:colOff>
      <xdr:row>19</xdr:row>
      <xdr:rowOff>80646</xdr:rowOff>
    </xdr:to>
    <xdr:cxnSp macro="">
      <xdr:nvCxnSpPr>
        <xdr:cNvPr id="11" name="Straight Arrow Connector 10">
          <a:extLst>
            <a:ext uri="{FF2B5EF4-FFF2-40B4-BE49-F238E27FC236}">
              <a16:creationId xmlns:a16="http://schemas.microsoft.com/office/drawing/2014/main" id="{9F1E854B-F49C-4E7E-A9A3-428B41D0B81E}"/>
            </a:ext>
          </a:extLst>
        </xdr:cNvPr>
        <xdr:cNvCxnSpPr/>
      </xdr:nvCxnSpPr>
      <xdr:spPr>
        <a:xfrm flipH="1">
          <a:off x="4695826" y="3543301"/>
          <a:ext cx="542290" cy="4044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17</xdr:row>
      <xdr:rowOff>185735</xdr:rowOff>
    </xdr:from>
    <xdr:to>
      <xdr:col>10</xdr:col>
      <xdr:colOff>361050</xdr:colOff>
      <xdr:row>46</xdr:row>
      <xdr:rowOff>61235</xdr:rowOff>
    </xdr:to>
    <xdr:graphicFrame macro="">
      <xdr:nvGraphicFramePr>
        <xdr:cNvPr id="2" name="Chart 1">
          <a:extLst>
            <a:ext uri="{FF2B5EF4-FFF2-40B4-BE49-F238E27FC236}">
              <a16:creationId xmlns:a16="http://schemas.microsoft.com/office/drawing/2014/main" id="{28D129E0-89A7-4FEA-8FA1-754378D259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171450</xdr:rowOff>
    </xdr:from>
    <xdr:to>
      <xdr:col>10</xdr:col>
      <xdr:colOff>361050</xdr:colOff>
      <xdr:row>84</xdr:row>
      <xdr:rowOff>46950</xdr:rowOff>
    </xdr:to>
    <xdr:graphicFrame macro="">
      <xdr:nvGraphicFramePr>
        <xdr:cNvPr id="5" name="Chart 4">
          <a:extLst>
            <a:ext uri="{FF2B5EF4-FFF2-40B4-BE49-F238E27FC236}">
              <a16:creationId xmlns:a16="http://schemas.microsoft.com/office/drawing/2014/main" id="{54299CC2-5DC5-4E43-8F24-86262DD2CA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94</xdr:row>
      <xdr:rowOff>19049</xdr:rowOff>
    </xdr:from>
    <xdr:to>
      <xdr:col>10</xdr:col>
      <xdr:colOff>361050</xdr:colOff>
      <xdr:row>122</xdr:row>
      <xdr:rowOff>85049</xdr:rowOff>
    </xdr:to>
    <xdr:graphicFrame macro="">
      <xdr:nvGraphicFramePr>
        <xdr:cNvPr id="6" name="Chart 5">
          <a:extLst>
            <a:ext uri="{FF2B5EF4-FFF2-40B4-BE49-F238E27FC236}">
              <a16:creationId xmlns:a16="http://schemas.microsoft.com/office/drawing/2014/main" id="{A7CF9445-4C35-4CFC-A409-FAA0999E2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0.26775</cdr:x>
      <cdr:y>0.16726</cdr:y>
    </cdr:from>
    <cdr:to>
      <cdr:x>0.55908</cdr:x>
      <cdr:y>0.29271</cdr:y>
    </cdr:to>
    <cdr:sp macro="" textlink="">
      <cdr:nvSpPr>
        <cdr:cNvPr id="2" name="Text Box 1"/>
        <cdr:cNvSpPr txBox="1"/>
      </cdr:nvSpPr>
      <cdr:spPr>
        <a:xfrm xmlns:a="http://schemas.openxmlformats.org/drawingml/2006/main">
          <a:off x="1534602" y="699715"/>
          <a:ext cx="1669774" cy="5247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1100"/>
        </a:p>
      </cdr:txBody>
    </cdr:sp>
  </cdr:relSizeAnchor>
</c:userShapes>
</file>

<file path=xl/drawings/drawing3.xml><?xml version="1.0" encoding="utf-8"?>
<c:userShapes xmlns:c="http://schemas.openxmlformats.org/drawingml/2006/chart">
  <cdr:relSizeAnchor xmlns:cdr="http://schemas.openxmlformats.org/drawingml/2006/chartDrawing">
    <cdr:from>
      <cdr:x>0.70337</cdr:x>
      <cdr:y>0.04327</cdr:y>
    </cdr:from>
    <cdr:to>
      <cdr:x>0.98677</cdr:x>
      <cdr:y>0.34207</cdr:y>
    </cdr:to>
    <cdr:sp macro="" textlink="">
      <cdr:nvSpPr>
        <cdr:cNvPr id="2" name="Text Box 3">
          <a:extLst xmlns:a="http://schemas.openxmlformats.org/drawingml/2006/main">
            <a:ext uri="{FF2B5EF4-FFF2-40B4-BE49-F238E27FC236}">
              <a16:creationId xmlns:a16="http://schemas.microsoft.com/office/drawing/2014/main" id="{D1081490-3791-48D3-86A0-8A0442F4C106}"/>
            </a:ext>
          </a:extLst>
        </cdr:cNvPr>
        <cdr:cNvSpPr txBox="1"/>
      </cdr:nvSpPr>
      <cdr:spPr>
        <a:xfrm xmlns:a="http://schemas.openxmlformats.org/drawingml/2006/main">
          <a:off x="4557855" y="233640"/>
          <a:ext cx="1836420" cy="1613535"/>
        </a:xfrm>
        <a:prstGeom xmlns:a="http://schemas.openxmlformats.org/drawingml/2006/main" prst="rect">
          <a:avLst/>
        </a:prstGeom>
        <a:solidFill xmlns:a="http://schemas.openxmlformats.org/drawingml/2006/main">
          <a:schemeClr val="lt1"/>
        </a:solidFill>
        <a:ln xmlns:a="http://schemas.openxmlformats.org/drawingml/2006/main" w="6350">
          <a:solidFill>
            <a:prstClr val="black"/>
          </a:solidFill>
        </a:l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pPr>
            <a:lnSpc>
              <a:spcPct val="107000"/>
            </a:lnSpc>
            <a:spcAft>
              <a:spcPts val="800"/>
            </a:spcAft>
          </a:pPr>
          <a:r>
            <a:rPr lang="en-AU" sz="1000">
              <a:effectLst/>
              <a:latin typeface="Calibri" panose="020F0502020204030204" pitchFamily="34" charset="0"/>
              <a:ea typeface="Calibri" panose="020F0502020204030204" pitchFamily="34" charset="0"/>
              <a:cs typeface="Times New Roman" panose="02020603050405020304" pitchFamily="18" charset="0"/>
            </a:rPr>
            <a:t>The dark blue dashed line is the combined (plant &amp; ratoon) average tonnes of cane (218 t/ha) for all varieties except WSRA17. The orange and light blue lines show the average for all varieties (212 t/ha) and all varieties except SRA23 (212 t/ha)</a:t>
          </a:r>
          <a:endParaRPr lang="en-AU" sz="1100">
            <a:effectLst/>
            <a:latin typeface="Calibri" panose="020F0502020204030204" pitchFamily="34" charset="0"/>
            <a:ea typeface="Calibri" panose="020F0502020204030204" pitchFamily="34" charset="0"/>
            <a:cs typeface="Times New Roman" panose="02020603050405020304" pitchFamily="18" charset="0"/>
          </a:endParaRPr>
        </a:p>
        <a:p xmlns:a="http://schemas.openxmlformats.org/drawingml/2006/main">
          <a:pPr>
            <a:lnSpc>
              <a:spcPct val="107000"/>
            </a:lnSpc>
            <a:spcAft>
              <a:spcPts val="800"/>
            </a:spcAft>
          </a:pPr>
          <a:r>
            <a:rPr lang="en-AU" sz="1100">
              <a:effectLst/>
              <a:latin typeface="Calibri" panose="020F0502020204030204" pitchFamily="34" charset="0"/>
              <a:ea typeface="Calibri" panose="020F0502020204030204" pitchFamily="34" charset="0"/>
              <a:cs typeface="Times New Roman" panose="02020603050405020304" pitchFamily="18" charset="0"/>
            </a:rPr>
            <a:t> </a:t>
          </a:r>
        </a:p>
      </cdr:txBody>
    </cdr:sp>
  </cdr:relSizeAnchor>
  <cdr:relSizeAnchor xmlns:cdr="http://schemas.openxmlformats.org/drawingml/2006/chartDrawing">
    <cdr:from>
      <cdr:x>0.00637</cdr:x>
      <cdr:y>0.64675</cdr:y>
    </cdr:from>
    <cdr:to>
      <cdr:x>0.12661</cdr:x>
      <cdr:y>0.90651</cdr:y>
    </cdr:to>
    <cdr:sp macro="" textlink="">
      <cdr:nvSpPr>
        <cdr:cNvPr id="3" name="Text Box 2">
          <a:extLst xmlns:a="http://schemas.openxmlformats.org/drawingml/2006/main">
            <a:ext uri="{FF2B5EF4-FFF2-40B4-BE49-F238E27FC236}">
              <a16:creationId xmlns:a16="http://schemas.microsoft.com/office/drawing/2014/main" id="{70EA3481-BCBC-4422-90CC-4A74FE1DC08E}"/>
            </a:ext>
          </a:extLst>
        </cdr:cNvPr>
        <cdr:cNvSpPr txBox="1"/>
      </cdr:nvSpPr>
      <cdr:spPr>
        <a:xfrm xmlns:a="http://schemas.openxmlformats.org/drawingml/2006/main">
          <a:off x="41275" y="3492460"/>
          <a:ext cx="779145" cy="1402715"/>
        </a:xfrm>
        <a:prstGeom xmlns:a="http://schemas.openxmlformats.org/drawingml/2006/main" prst="rect">
          <a:avLst/>
        </a:prstGeom>
        <a:solidFill xmlns:a="http://schemas.openxmlformats.org/drawingml/2006/main">
          <a:schemeClr val="lt1"/>
        </a:solidFill>
        <a:ln xmlns:a="http://schemas.openxmlformats.org/drawingml/2006/main" w="6350">
          <a:solidFill>
            <a:prstClr val="black"/>
          </a:solidFill>
        </a:l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pPr>
            <a:lnSpc>
              <a:spcPct val="107000"/>
            </a:lnSpc>
            <a:spcAft>
              <a:spcPts val="800"/>
            </a:spcAft>
          </a:pPr>
          <a:r>
            <a:rPr lang="en-AU" sz="1000">
              <a:effectLst/>
              <a:latin typeface="Calibri" panose="020F0502020204030204" pitchFamily="34" charset="0"/>
              <a:ea typeface="Calibri" panose="020F0502020204030204" pitchFamily="34" charset="0"/>
              <a:cs typeface="Times New Roman" panose="02020603050405020304" pitchFamily="18" charset="0"/>
            </a:rPr>
            <a:t>This bar shows that Q240 cut 108 t/ha in plant and 110 t/ha in 1</a:t>
          </a:r>
          <a:r>
            <a:rPr lang="en-AU" sz="1000" baseline="30000">
              <a:effectLst/>
              <a:latin typeface="Calibri" panose="020F0502020204030204" pitchFamily="34" charset="0"/>
              <a:ea typeface="Calibri" panose="020F0502020204030204" pitchFamily="34" charset="0"/>
              <a:cs typeface="Times New Roman" panose="02020603050405020304" pitchFamily="18" charset="0"/>
            </a:rPr>
            <a:t>st</a:t>
          </a:r>
          <a:r>
            <a:rPr lang="en-AU" sz="1000">
              <a:effectLst/>
              <a:latin typeface="Calibri" panose="020F0502020204030204" pitchFamily="34" charset="0"/>
              <a:ea typeface="Calibri" panose="020F0502020204030204" pitchFamily="34" charset="0"/>
              <a:cs typeface="Times New Roman" panose="02020603050405020304" pitchFamily="18" charset="0"/>
            </a:rPr>
            <a:t> ratoon</a:t>
          </a:r>
          <a:endParaRPr lang="en-AU" sz="1100">
            <a:effectLst/>
            <a:latin typeface="Calibri" panose="020F0502020204030204" pitchFamily="34" charset="0"/>
            <a:ea typeface="Calibri" panose="020F0502020204030204" pitchFamily="34" charset="0"/>
            <a:cs typeface="Times New Roman" panose="02020603050405020304" pitchFamily="18"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15</xdr:row>
      <xdr:rowOff>185735</xdr:rowOff>
    </xdr:from>
    <xdr:to>
      <xdr:col>9</xdr:col>
      <xdr:colOff>294375</xdr:colOff>
      <xdr:row>44</xdr:row>
      <xdr:rowOff>61235</xdr:rowOff>
    </xdr:to>
    <xdr:graphicFrame macro="">
      <xdr:nvGraphicFramePr>
        <xdr:cNvPr id="2" name="Chart 1">
          <a:extLst>
            <a:ext uri="{FF2B5EF4-FFF2-40B4-BE49-F238E27FC236}">
              <a16:creationId xmlns:a16="http://schemas.microsoft.com/office/drawing/2014/main" id="{4781A6C5-47C0-431D-A408-AB728FD2C9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0</xdr:rowOff>
    </xdr:from>
    <xdr:to>
      <xdr:col>9</xdr:col>
      <xdr:colOff>294375</xdr:colOff>
      <xdr:row>82</xdr:row>
      <xdr:rowOff>66000</xdr:rowOff>
    </xdr:to>
    <xdr:graphicFrame macro="">
      <xdr:nvGraphicFramePr>
        <xdr:cNvPr id="6" name="Chart 5">
          <a:extLst>
            <a:ext uri="{FF2B5EF4-FFF2-40B4-BE49-F238E27FC236}">
              <a16:creationId xmlns:a16="http://schemas.microsoft.com/office/drawing/2014/main" id="{27453DB1-657C-46CC-8E66-7F5755E12A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91</xdr:row>
      <xdr:rowOff>0</xdr:rowOff>
    </xdr:from>
    <xdr:to>
      <xdr:col>9</xdr:col>
      <xdr:colOff>294375</xdr:colOff>
      <xdr:row>119</xdr:row>
      <xdr:rowOff>66000</xdr:rowOff>
    </xdr:to>
    <xdr:graphicFrame macro="">
      <xdr:nvGraphicFramePr>
        <xdr:cNvPr id="7" name="Chart 6">
          <a:extLst>
            <a:ext uri="{FF2B5EF4-FFF2-40B4-BE49-F238E27FC236}">
              <a16:creationId xmlns:a16="http://schemas.microsoft.com/office/drawing/2014/main" id="{3508E1E5-786E-4C79-AB2A-9753282939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18</xdr:row>
      <xdr:rowOff>14285</xdr:rowOff>
    </xdr:from>
    <xdr:to>
      <xdr:col>9</xdr:col>
      <xdr:colOff>218175</xdr:colOff>
      <xdr:row>46</xdr:row>
      <xdr:rowOff>80285</xdr:rowOff>
    </xdr:to>
    <xdr:graphicFrame macro="">
      <xdr:nvGraphicFramePr>
        <xdr:cNvPr id="2" name="Chart 1">
          <a:extLst>
            <a:ext uri="{FF2B5EF4-FFF2-40B4-BE49-F238E27FC236}">
              <a16:creationId xmlns:a16="http://schemas.microsoft.com/office/drawing/2014/main" id="{2E9CD566-03E2-491B-A2B1-FA78CE844D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9</xdr:col>
      <xdr:colOff>218175</xdr:colOff>
      <xdr:row>84</xdr:row>
      <xdr:rowOff>66000</xdr:rowOff>
    </xdr:to>
    <xdr:graphicFrame macro="">
      <xdr:nvGraphicFramePr>
        <xdr:cNvPr id="5" name="Chart 4">
          <a:extLst>
            <a:ext uri="{FF2B5EF4-FFF2-40B4-BE49-F238E27FC236}">
              <a16:creationId xmlns:a16="http://schemas.microsoft.com/office/drawing/2014/main" id="{4E8D0834-21E9-4543-9B1B-7423EA9B3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92</xdr:row>
      <xdr:rowOff>190499</xdr:rowOff>
    </xdr:from>
    <xdr:to>
      <xdr:col>9</xdr:col>
      <xdr:colOff>218175</xdr:colOff>
      <xdr:row>121</xdr:row>
      <xdr:rowOff>65999</xdr:rowOff>
    </xdr:to>
    <xdr:graphicFrame macro="">
      <xdr:nvGraphicFramePr>
        <xdr:cNvPr id="7" name="Chart 6">
          <a:extLst>
            <a:ext uri="{FF2B5EF4-FFF2-40B4-BE49-F238E27FC236}">
              <a16:creationId xmlns:a16="http://schemas.microsoft.com/office/drawing/2014/main" id="{9960B690-5F55-498C-AAB4-1EBA7FCF92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17</xdr:row>
      <xdr:rowOff>176210</xdr:rowOff>
    </xdr:from>
    <xdr:to>
      <xdr:col>9</xdr:col>
      <xdr:colOff>227700</xdr:colOff>
      <xdr:row>46</xdr:row>
      <xdr:rowOff>51710</xdr:rowOff>
    </xdr:to>
    <xdr:graphicFrame macro="">
      <xdr:nvGraphicFramePr>
        <xdr:cNvPr id="2" name="Chart 1">
          <a:extLst>
            <a:ext uri="{FF2B5EF4-FFF2-40B4-BE49-F238E27FC236}">
              <a16:creationId xmlns:a16="http://schemas.microsoft.com/office/drawing/2014/main" id="{EA8136EC-C155-4C68-BED5-AA989F98B4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9</xdr:col>
      <xdr:colOff>227700</xdr:colOff>
      <xdr:row>84</xdr:row>
      <xdr:rowOff>66000</xdr:rowOff>
    </xdr:to>
    <xdr:graphicFrame macro="">
      <xdr:nvGraphicFramePr>
        <xdr:cNvPr id="5" name="Chart 4">
          <a:extLst>
            <a:ext uri="{FF2B5EF4-FFF2-40B4-BE49-F238E27FC236}">
              <a16:creationId xmlns:a16="http://schemas.microsoft.com/office/drawing/2014/main" id="{7EE85E5A-78F1-4EE2-856E-A244505B31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92</xdr:row>
      <xdr:rowOff>190499</xdr:rowOff>
    </xdr:from>
    <xdr:to>
      <xdr:col>9</xdr:col>
      <xdr:colOff>227700</xdr:colOff>
      <xdr:row>121</xdr:row>
      <xdr:rowOff>65999</xdr:rowOff>
    </xdr:to>
    <xdr:graphicFrame macro="">
      <xdr:nvGraphicFramePr>
        <xdr:cNvPr id="6" name="Chart 5">
          <a:extLst>
            <a:ext uri="{FF2B5EF4-FFF2-40B4-BE49-F238E27FC236}">
              <a16:creationId xmlns:a16="http://schemas.microsoft.com/office/drawing/2014/main" id="{F242A98B-F9DF-4429-8291-B0800246C9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14285</xdr:colOff>
      <xdr:row>20</xdr:row>
      <xdr:rowOff>4760</xdr:rowOff>
    </xdr:from>
    <xdr:to>
      <xdr:col>10</xdr:col>
      <xdr:colOff>3860</xdr:colOff>
      <xdr:row>48</xdr:row>
      <xdr:rowOff>70760</xdr:rowOff>
    </xdr:to>
    <xdr:graphicFrame macro="">
      <xdr:nvGraphicFramePr>
        <xdr:cNvPr id="2" name="Chart 1">
          <a:extLst>
            <a:ext uri="{FF2B5EF4-FFF2-40B4-BE49-F238E27FC236}">
              <a16:creationId xmlns:a16="http://schemas.microsoft.com/office/drawing/2014/main" id="{CA3F0DD3-0807-42D9-91F5-89AF72DA9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9</xdr:col>
      <xdr:colOff>599175</xdr:colOff>
      <xdr:row>85</xdr:row>
      <xdr:rowOff>66000</xdr:rowOff>
    </xdr:to>
    <xdr:graphicFrame macro="">
      <xdr:nvGraphicFramePr>
        <xdr:cNvPr id="5" name="Chart 4">
          <a:extLst>
            <a:ext uri="{FF2B5EF4-FFF2-40B4-BE49-F238E27FC236}">
              <a16:creationId xmlns:a16="http://schemas.microsoft.com/office/drawing/2014/main" id="{2C428972-83B1-4C28-8064-D71B963DB2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93</xdr:row>
      <xdr:rowOff>190499</xdr:rowOff>
    </xdr:from>
    <xdr:to>
      <xdr:col>9</xdr:col>
      <xdr:colOff>599175</xdr:colOff>
      <xdr:row>122</xdr:row>
      <xdr:rowOff>65999</xdr:rowOff>
    </xdr:to>
    <xdr:graphicFrame macro="">
      <xdr:nvGraphicFramePr>
        <xdr:cNvPr id="6" name="Chart 5">
          <a:extLst>
            <a:ext uri="{FF2B5EF4-FFF2-40B4-BE49-F238E27FC236}">
              <a16:creationId xmlns:a16="http://schemas.microsoft.com/office/drawing/2014/main" id="{2EE8865A-6454-4D88-B434-875975303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17</xdr:row>
      <xdr:rowOff>185736</xdr:rowOff>
    </xdr:from>
    <xdr:to>
      <xdr:col>9</xdr:col>
      <xdr:colOff>227700</xdr:colOff>
      <xdr:row>46</xdr:row>
      <xdr:rowOff>61236</xdr:rowOff>
    </xdr:to>
    <xdr:graphicFrame macro="">
      <xdr:nvGraphicFramePr>
        <xdr:cNvPr id="2" name="Chart 1">
          <a:extLst>
            <a:ext uri="{FF2B5EF4-FFF2-40B4-BE49-F238E27FC236}">
              <a16:creationId xmlns:a16="http://schemas.microsoft.com/office/drawing/2014/main" id="{B82621D4-E1E6-4B96-99AF-84DD814D3B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190499</xdr:rowOff>
    </xdr:from>
    <xdr:to>
      <xdr:col>9</xdr:col>
      <xdr:colOff>227700</xdr:colOff>
      <xdr:row>85</xdr:row>
      <xdr:rowOff>65999</xdr:rowOff>
    </xdr:to>
    <xdr:graphicFrame macro="">
      <xdr:nvGraphicFramePr>
        <xdr:cNvPr id="5" name="Chart 4">
          <a:extLst>
            <a:ext uri="{FF2B5EF4-FFF2-40B4-BE49-F238E27FC236}">
              <a16:creationId xmlns:a16="http://schemas.microsoft.com/office/drawing/2014/main" id="{73F27679-A6C4-46D9-BDBF-490480C333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95</xdr:row>
      <xdr:rowOff>0</xdr:rowOff>
    </xdr:from>
    <xdr:to>
      <xdr:col>9</xdr:col>
      <xdr:colOff>227700</xdr:colOff>
      <xdr:row>123</xdr:row>
      <xdr:rowOff>66000</xdr:rowOff>
    </xdr:to>
    <xdr:graphicFrame macro="">
      <xdr:nvGraphicFramePr>
        <xdr:cNvPr id="6" name="Chart 5">
          <a:extLst>
            <a:ext uri="{FF2B5EF4-FFF2-40B4-BE49-F238E27FC236}">
              <a16:creationId xmlns:a16="http://schemas.microsoft.com/office/drawing/2014/main" id="{0D44BD13-40B0-49AD-9767-2A3F83BD59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19</xdr:row>
      <xdr:rowOff>14285</xdr:rowOff>
    </xdr:from>
    <xdr:to>
      <xdr:col>9</xdr:col>
      <xdr:colOff>599175</xdr:colOff>
      <xdr:row>47</xdr:row>
      <xdr:rowOff>80285</xdr:rowOff>
    </xdr:to>
    <xdr:graphicFrame macro="">
      <xdr:nvGraphicFramePr>
        <xdr:cNvPr id="2" name="Chart 1">
          <a:extLst>
            <a:ext uri="{FF2B5EF4-FFF2-40B4-BE49-F238E27FC236}">
              <a16:creationId xmlns:a16="http://schemas.microsoft.com/office/drawing/2014/main" id="{B96C1201-6F5C-4990-8455-1438361791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59</xdr:row>
      <xdr:rowOff>0</xdr:rowOff>
    </xdr:from>
    <xdr:to>
      <xdr:col>9</xdr:col>
      <xdr:colOff>599175</xdr:colOff>
      <xdr:row>87</xdr:row>
      <xdr:rowOff>66000</xdr:rowOff>
    </xdr:to>
    <xdr:graphicFrame macro="">
      <xdr:nvGraphicFramePr>
        <xdr:cNvPr id="5" name="Chart 4">
          <a:extLst>
            <a:ext uri="{FF2B5EF4-FFF2-40B4-BE49-F238E27FC236}">
              <a16:creationId xmlns:a16="http://schemas.microsoft.com/office/drawing/2014/main" id="{67410794-A6BB-4E7E-865D-E0328645C3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97</xdr:row>
      <xdr:rowOff>15874</xdr:rowOff>
    </xdr:from>
    <xdr:to>
      <xdr:col>9</xdr:col>
      <xdr:colOff>599175</xdr:colOff>
      <xdr:row>125</xdr:row>
      <xdr:rowOff>81874</xdr:rowOff>
    </xdr:to>
    <xdr:graphicFrame macro="">
      <xdr:nvGraphicFramePr>
        <xdr:cNvPr id="6" name="Chart 5">
          <a:extLst>
            <a:ext uri="{FF2B5EF4-FFF2-40B4-BE49-F238E27FC236}">
              <a16:creationId xmlns:a16="http://schemas.microsoft.com/office/drawing/2014/main" id="{BD3CCAF4-A6F4-4542-B014-672AB69B1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ariety%20Trial%20Summary%20WSRA17%20&amp;%20SRA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Varieties All sites Tables"/>
      <sheetName val="Information"/>
      <sheetName val="Mulgrave"/>
      <sheetName val="Millaroo"/>
      <sheetName val="Rita Island"/>
      <sheetName val="Upper Haughton"/>
      <sheetName val="Aerodrome"/>
      <sheetName val="Iona"/>
      <sheetName val="Stockham Rd"/>
      <sheetName val="WSRA17&amp;SRA23 Tables"/>
      <sheetName val="Sheet1"/>
    </sheetNames>
    <sheetDataSet>
      <sheetData sheetId="0"/>
      <sheetData sheetId="1"/>
      <sheetData sheetId="2"/>
      <sheetData sheetId="3">
        <row r="13">
          <cell r="B13" t="str">
            <v>Plant</v>
          </cell>
          <cell r="C13" t="str">
            <v>Ratoon 1</v>
          </cell>
          <cell r="D13" t="str">
            <v>Trial Average</v>
          </cell>
          <cell r="E13" t="str">
            <v>Average all except SRA23</v>
          </cell>
          <cell r="F13" t="str">
            <v>Average all except WSRA17</v>
          </cell>
        </row>
        <row r="14">
          <cell r="A14" t="str">
            <v>Q240</v>
          </cell>
          <cell r="B14">
            <v>107.90919952210274</v>
          </cell>
          <cell r="C14">
            <v>110.43809523809526</v>
          </cell>
          <cell r="D14">
            <v>211.94772145417309</v>
          </cell>
          <cell r="E14">
            <v>211.67553052284237</v>
          </cell>
          <cell r="F14">
            <v>217.56839051032603</v>
          </cell>
        </row>
        <row r="15">
          <cell r="A15" t="str">
            <v>SRA23</v>
          </cell>
          <cell r="B15">
            <v>112.66905615292711</v>
          </cell>
          <cell r="C15">
            <v>100.0952380952381</v>
          </cell>
          <cell r="D15">
            <v>211.94772145417309</v>
          </cell>
          <cell r="E15">
            <v>211.67553052284237</v>
          </cell>
          <cell r="F15">
            <v>217.56839051032603</v>
          </cell>
        </row>
        <row r="16">
          <cell r="A16" t="str">
            <v>SRA8</v>
          </cell>
          <cell r="B16">
            <v>110.20310633213859</v>
          </cell>
          <cell r="C16">
            <v>111.39047619047622</v>
          </cell>
          <cell r="D16">
            <v>211.94772145417309</v>
          </cell>
          <cell r="E16">
            <v>211.67553052284237</v>
          </cell>
          <cell r="F16">
            <v>217.56839051032603</v>
          </cell>
        </row>
        <row r="17">
          <cell r="A17" t="str">
            <v>WSRA17</v>
          </cell>
          <cell r="B17">
            <v>101.33333333333333</v>
          </cell>
          <cell r="C17">
            <v>93.75238095238096</v>
          </cell>
          <cell r="D17">
            <v>211.94772145417309</v>
          </cell>
          <cell r="E17">
            <v>211.67553052284237</v>
          </cell>
          <cell r="F17">
            <v>217.56839051032603</v>
          </cell>
        </row>
      </sheetData>
      <sheetData sheetId="4">
        <row r="91">
          <cell r="B91" t="str">
            <v>Plant</v>
          </cell>
          <cell r="C91" t="str">
            <v>Ratoon 1</v>
          </cell>
          <cell r="D91" t="str">
            <v>Average CCS/variety</v>
          </cell>
        </row>
        <row r="92">
          <cell r="A92" t="str">
            <v>KQ228</v>
          </cell>
          <cell r="B92">
            <v>15.789849465391107</v>
          </cell>
          <cell r="C92">
            <v>16.923855218855216</v>
          </cell>
          <cell r="D92">
            <v>16.356852342123162</v>
          </cell>
        </row>
        <row r="93">
          <cell r="A93" t="str">
            <v>SRA23</v>
          </cell>
          <cell r="B93">
            <v>15.038238527067874</v>
          </cell>
          <cell r="C93">
            <v>16.129327179123027</v>
          </cell>
          <cell r="D93">
            <v>15.58378285309545</v>
          </cell>
        </row>
        <row r="94">
          <cell r="A94" t="str">
            <v>SRA8</v>
          </cell>
          <cell r="B94">
            <v>13.618130841121493</v>
          </cell>
          <cell r="C94">
            <v>15.686519296974089</v>
          </cell>
          <cell r="D94">
            <v>14.652325069047791</v>
          </cell>
        </row>
        <row r="95">
          <cell r="A95" t="str">
            <v>WSRA17</v>
          </cell>
          <cell r="B95">
            <v>14.860708992094862</v>
          </cell>
          <cell r="C95">
            <v>16.524239947695325</v>
          </cell>
          <cell r="D95">
            <v>15.692474469895092</v>
          </cell>
        </row>
      </sheetData>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25A2B-A7A0-4B2E-BEAA-9E6C4E267CE5}">
  <dimension ref="A1:A49"/>
  <sheetViews>
    <sheetView tabSelected="1" zoomScaleNormal="100" workbookViewId="0">
      <selection activeCell="F4" sqref="F4"/>
    </sheetView>
  </sheetViews>
  <sheetFormatPr defaultRowHeight="15" x14ac:dyDescent="0.25"/>
  <cols>
    <col min="1" max="1" width="128.85546875" customWidth="1"/>
  </cols>
  <sheetData>
    <row r="1" spans="1:1" ht="18.75" x14ac:dyDescent="0.25">
      <c r="A1" s="68" t="s">
        <v>84</v>
      </c>
    </row>
    <row r="2" spans="1:1" x14ac:dyDescent="0.25">
      <c r="A2" s="69"/>
    </row>
    <row r="3" spans="1:1" x14ac:dyDescent="0.25">
      <c r="A3" s="69" t="s">
        <v>94</v>
      </c>
    </row>
    <row r="4" spans="1:1" x14ac:dyDescent="0.25">
      <c r="A4" s="69" t="s">
        <v>98</v>
      </c>
    </row>
    <row r="5" spans="1:1" x14ac:dyDescent="0.25">
      <c r="A5" s="28"/>
    </row>
    <row r="6" spans="1:1" x14ac:dyDescent="0.25">
      <c r="A6" s="28" t="s">
        <v>85</v>
      </c>
    </row>
    <row r="7" spans="1:1" x14ac:dyDescent="0.25">
      <c r="A7" s="70" t="s">
        <v>86</v>
      </c>
    </row>
    <row r="8" spans="1:1" x14ac:dyDescent="0.25">
      <c r="A8" s="70" t="s">
        <v>87</v>
      </c>
    </row>
    <row r="9" spans="1:1" x14ac:dyDescent="0.25">
      <c r="A9" s="70" t="s">
        <v>88</v>
      </c>
    </row>
    <row r="10" spans="1:1" x14ac:dyDescent="0.25">
      <c r="A10" s="70"/>
    </row>
    <row r="11" spans="1:1" ht="15.75" x14ac:dyDescent="0.25">
      <c r="A11" s="71" t="s">
        <v>89</v>
      </c>
    </row>
    <row r="12" spans="1:1" ht="45" x14ac:dyDescent="0.25">
      <c r="A12" s="69" t="s">
        <v>90</v>
      </c>
    </row>
    <row r="14" spans="1:1" x14ac:dyDescent="0.25">
      <c r="A14" s="69" t="s">
        <v>91</v>
      </c>
    </row>
    <row r="15" spans="1:1" x14ac:dyDescent="0.25">
      <c r="A15" s="69"/>
    </row>
    <row r="46" spans="1:1" ht="15.75" x14ac:dyDescent="0.25">
      <c r="A46" s="72" t="s">
        <v>92</v>
      </c>
    </row>
    <row r="47" spans="1:1" x14ac:dyDescent="0.25">
      <c r="A47" s="73" t="s">
        <v>93</v>
      </c>
    </row>
    <row r="49" spans="1:1" x14ac:dyDescent="0.25">
      <c r="A49" s="73" t="s">
        <v>91</v>
      </c>
    </row>
  </sheetData>
  <sheetProtection algorithmName="SHA-512" hashValue="DttdVCTBPHa7KeTJdBwAPDVLVsAVNLOEzfgeQeN3x2eFmgvOc7wM1FrfKnx/NsRTmPugyum4aMsDeQCe8IoZEA==" saltValue="N1b6Eedmx1gwrPqLa5twQQ==" spinCount="100000" sheet="1" objects="1" scenarios="1" selectLockedCells="1" selectUnlockedCells="1"/>
  <pageMargins left="0.7" right="0.7" top="0.75" bottom="0.75" header="0.3" footer="0.3"/>
  <pageSetup paperSize="9" scale="82" orientation="portrait" r:id="rId1"/>
  <rowBreaks count="1" manualBreakCount="1">
    <brk id="4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FC9A7-D6B6-4048-9AE5-AA361FFF01A0}">
  <dimension ref="A1:P38"/>
  <sheetViews>
    <sheetView zoomScaleNormal="100" workbookViewId="0">
      <selection activeCell="F4" sqref="F4:H4"/>
    </sheetView>
  </sheetViews>
  <sheetFormatPr defaultRowHeight="15" x14ac:dyDescent="0.25"/>
  <cols>
    <col min="1" max="1" width="15.5703125" customWidth="1"/>
    <col min="6" max="8" width="10.7109375" customWidth="1"/>
    <col min="9" max="9" width="15.5703125" customWidth="1"/>
    <col min="14" max="16" width="10.7109375" customWidth="1"/>
  </cols>
  <sheetData>
    <row r="1" spans="1:16" x14ac:dyDescent="0.25">
      <c r="A1" s="1" t="s">
        <v>0</v>
      </c>
      <c r="B1" s="2"/>
      <c r="C1" s="2"/>
      <c r="D1" s="2"/>
      <c r="E1" s="2"/>
      <c r="I1" s="3" t="s">
        <v>1</v>
      </c>
      <c r="J1" s="4"/>
      <c r="K1" s="4"/>
      <c r="L1" s="4"/>
      <c r="M1" s="4"/>
    </row>
    <row r="4" spans="1:16" x14ac:dyDescent="0.25">
      <c r="A4" s="1" t="s">
        <v>2</v>
      </c>
      <c r="B4" s="5" t="s">
        <v>3</v>
      </c>
      <c r="C4" s="5"/>
      <c r="D4" s="5"/>
      <c r="E4" s="5" t="s">
        <v>4</v>
      </c>
      <c r="F4" s="5" t="s">
        <v>5</v>
      </c>
      <c r="G4" s="5" t="s">
        <v>6</v>
      </c>
      <c r="H4" s="5" t="s">
        <v>7</v>
      </c>
      <c r="I4" s="3" t="s">
        <v>2</v>
      </c>
      <c r="J4" s="6" t="s">
        <v>3</v>
      </c>
      <c r="K4" s="6"/>
      <c r="L4" s="6"/>
      <c r="M4" s="6" t="s">
        <v>4</v>
      </c>
      <c r="N4" s="6" t="s">
        <v>5</v>
      </c>
      <c r="O4" s="6" t="s">
        <v>6</v>
      </c>
      <c r="P4" s="6" t="s">
        <v>7</v>
      </c>
    </row>
    <row r="5" spans="1:16" x14ac:dyDescent="0.25">
      <c r="A5" s="7" t="s">
        <v>8</v>
      </c>
      <c r="B5" s="8">
        <v>84.203883495145632</v>
      </c>
      <c r="C5" s="8"/>
      <c r="D5" s="8"/>
      <c r="E5" s="8">
        <v>84.203883495145632</v>
      </c>
      <c r="F5" s="8">
        <f>AVERAGE(E5:E7)</f>
        <v>88.054953034967255</v>
      </c>
      <c r="G5" s="8">
        <f>AVERAGE(B5,B7)</f>
        <v>85.960478332938663</v>
      </c>
      <c r="H5" s="8">
        <f>AVERAGE(E5:E6)</f>
        <v>88.223892967085021</v>
      </c>
      <c r="I5" s="7" t="s">
        <v>8</v>
      </c>
      <c r="J5" s="9">
        <v>13.978805825242716</v>
      </c>
      <c r="K5" s="9"/>
      <c r="L5" s="9"/>
      <c r="M5" s="9">
        <v>13.978805825242716</v>
      </c>
      <c r="N5" s="9">
        <f>AVERAGE(M5:M7)</f>
        <v>14.166936901097166</v>
      </c>
      <c r="O5" s="9">
        <f>AVERAGE(J5,J7)</f>
        <v>13.819749254084773</v>
      </c>
      <c r="P5" s="9">
        <f>AVERAGE(M5:M6)</f>
        <v>14.420059010182335</v>
      </c>
    </row>
    <row r="6" spans="1:16" x14ac:dyDescent="0.25">
      <c r="A6" s="7" t="s">
        <v>9</v>
      </c>
      <c r="B6" s="8">
        <v>92.243902439024396</v>
      </c>
      <c r="C6" s="8"/>
      <c r="D6" s="8"/>
      <c r="E6" s="8">
        <v>92.243902439024396</v>
      </c>
      <c r="F6" s="10"/>
      <c r="G6" s="10"/>
      <c r="H6" s="10"/>
      <c r="I6" s="7" t="s">
        <v>9</v>
      </c>
      <c r="J6" s="9">
        <v>14.861312195121954</v>
      </c>
      <c r="K6" s="9"/>
      <c r="L6" s="9"/>
      <c r="M6" s="9">
        <v>14.861312195121954</v>
      </c>
      <c r="N6" s="9"/>
      <c r="O6" s="9"/>
      <c r="P6" s="9"/>
    </row>
    <row r="7" spans="1:16" x14ac:dyDescent="0.25">
      <c r="A7" s="7" t="s">
        <v>10</v>
      </c>
      <c r="B7" s="8">
        <v>87.717073170731709</v>
      </c>
      <c r="C7" s="8"/>
      <c r="D7" s="8"/>
      <c r="E7" s="8">
        <v>87.717073170731709</v>
      </c>
      <c r="F7" s="10"/>
      <c r="G7" s="10"/>
      <c r="H7" s="10"/>
      <c r="I7" s="7" t="s">
        <v>10</v>
      </c>
      <c r="J7" s="9">
        <v>13.660692682926831</v>
      </c>
      <c r="K7" s="9"/>
      <c r="L7" s="9"/>
      <c r="M7" s="9">
        <v>13.660692682926831</v>
      </c>
      <c r="N7" s="9"/>
      <c r="O7" s="9"/>
      <c r="P7" s="9"/>
    </row>
    <row r="8" spans="1:16" x14ac:dyDescent="0.25">
      <c r="B8" s="10"/>
      <c r="C8" s="10"/>
      <c r="D8" s="10"/>
      <c r="E8" s="10"/>
      <c r="F8" s="10"/>
      <c r="G8" s="10"/>
      <c r="H8" s="10"/>
      <c r="J8" s="9"/>
      <c r="K8" s="9"/>
      <c r="L8" s="9"/>
      <c r="M8" s="9"/>
      <c r="N8" s="9"/>
      <c r="O8" s="9"/>
      <c r="P8" s="9"/>
    </row>
    <row r="9" spans="1:16" x14ac:dyDescent="0.25">
      <c r="A9" s="1" t="s">
        <v>11</v>
      </c>
      <c r="B9" s="5" t="s">
        <v>3</v>
      </c>
      <c r="C9" s="5" t="s">
        <v>12</v>
      </c>
      <c r="D9" s="5"/>
      <c r="E9" s="5" t="s">
        <v>4</v>
      </c>
      <c r="F9" s="5" t="s">
        <v>5</v>
      </c>
      <c r="G9" s="5" t="s">
        <v>6</v>
      </c>
      <c r="H9" s="5" t="s">
        <v>7</v>
      </c>
      <c r="I9" s="3" t="s">
        <v>11</v>
      </c>
      <c r="J9" s="11" t="s">
        <v>3</v>
      </c>
      <c r="K9" s="11" t="s">
        <v>12</v>
      </c>
      <c r="L9" s="11"/>
      <c r="M9" s="11" t="s">
        <v>4</v>
      </c>
      <c r="N9" s="11" t="s">
        <v>5</v>
      </c>
      <c r="O9" s="11" t="s">
        <v>6</v>
      </c>
      <c r="P9" s="11" t="s">
        <v>7</v>
      </c>
    </row>
    <row r="10" spans="1:16" x14ac:dyDescent="0.25">
      <c r="A10" s="7" t="s">
        <v>13</v>
      </c>
      <c r="B10" s="8">
        <v>107.90919952210274</v>
      </c>
      <c r="C10" s="8">
        <v>110.43809523809526</v>
      </c>
      <c r="D10" s="8"/>
      <c r="E10" s="8">
        <v>218.347294760198</v>
      </c>
      <c r="F10" s="8">
        <f>AVERAGE(E10:E13)</f>
        <v>211.94772145417309</v>
      </c>
      <c r="G10" s="8">
        <f>AVERAGE(E10,E12:E13)</f>
        <v>211.67553052284237</v>
      </c>
      <c r="H10" s="8">
        <f>AVERAGE(E10:E12)</f>
        <v>217.56839051032603</v>
      </c>
      <c r="I10" s="7" t="s">
        <v>13</v>
      </c>
      <c r="J10" s="9">
        <v>17.581553166069295</v>
      </c>
      <c r="K10" s="9">
        <v>16.237580952380952</v>
      </c>
      <c r="L10" s="9"/>
      <c r="M10" s="9">
        <v>33.819134118450251</v>
      </c>
      <c r="N10" s="9">
        <f>AVERAGE(M10:M13)</f>
        <v>32.964107185526537</v>
      </c>
      <c r="O10" s="9">
        <f>AVERAGE(M10,M12:M13)</f>
        <v>32.723768037776637</v>
      </c>
      <c r="P10" s="9">
        <f>AVERAGE(M10:M12)</f>
        <v>33.836678432041872</v>
      </c>
    </row>
    <row r="11" spans="1:16" x14ac:dyDescent="0.25">
      <c r="A11" s="7" t="s">
        <v>9</v>
      </c>
      <c r="B11" s="8">
        <v>112.66905615292711</v>
      </c>
      <c r="C11" s="8">
        <v>100.0952380952381</v>
      </c>
      <c r="D11" s="8"/>
      <c r="E11" s="8">
        <v>212.76429424816521</v>
      </c>
      <c r="F11" s="10"/>
      <c r="G11" s="10"/>
      <c r="H11" s="10"/>
      <c r="I11" s="7" t="s">
        <v>9</v>
      </c>
      <c r="J11" s="9">
        <v>18.768229390680997</v>
      </c>
      <c r="K11" s="9">
        <v>14.91689523809524</v>
      </c>
      <c r="L11" s="9"/>
      <c r="M11" s="9">
        <v>33.685124628776236</v>
      </c>
      <c r="N11" s="9"/>
      <c r="O11" s="9"/>
      <c r="P11" s="9"/>
    </row>
    <row r="12" spans="1:16" x14ac:dyDescent="0.25">
      <c r="A12" s="7" t="s">
        <v>14</v>
      </c>
      <c r="B12" s="8">
        <v>110.20310633213859</v>
      </c>
      <c r="C12" s="8">
        <v>111.39047619047622</v>
      </c>
      <c r="D12" s="8"/>
      <c r="E12" s="8">
        <v>221.59358252261481</v>
      </c>
      <c r="F12" s="10"/>
      <c r="G12" s="10"/>
      <c r="H12" s="10"/>
      <c r="I12" s="7" t="s">
        <v>14</v>
      </c>
      <c r="J12" s="9">
        <v>18.108100358422934</v>
      </c>
      <c r="K12" s="9">
        <v>15.897676190476194</v>
      </c>
      <c r="L12" s="9"/>
      <c r="M12" s="9">
        <v>34.005776548899128</v>
      </c>
      <c r="N12" s="9"/>
      <c r="O12" s="9"/>
      <c r="P12" s="9"/>
    </row>
    <row r="13" spans="1:16" x14ac:dyDescent="0.25">
      <c r="A13" s="7" t="s">
        <v>10</v>
      </c>
      <c r="B13" s="8">
        <v>101.33333333333333</v>
      </c>
      <c r="C13" s="8">
        <v>93.75238095238096</v>
      </c>
      <c r="D13" s="8"/>
      <c r="E13" s="8">
        <v>195.08571428571429</v>
      </c>
      <c r="F13" s="10"/>
      <c r="G13" s="10"/>
      <c r="H13" s="10"/>
      <c r="I13" s="7" t="s">
        <v>10</v>
      </c>
      <c r="J13" s="9">
        <v>16.691498207885303</v>
      </c>
      <c r="K13" s="9">
        <v>13.654895238095241</v>
      </c>
      <c r="L13" s="9"/>
      <c r="M13" s="9">
        <v>30.346393445980546</v>
      </c>
      <c r="N13" s="9"/>
      <c r="O13" s="9"/>
      <c r="P13" s="9"/>
    </row>
    <row r="14" spans="1:16" x14ac:dyDescent="0.25">
      <c r="B14" s="8"/>
      <c r="C14" s="8"/>
      <c r="D14" s="8"/>
      <c r="E14" s="8"/>
      <c r="F14" s="10"/>
      <c r="G14" s="10"/>
      <c r="H14" s="10"/>
      <c r="J14" s="9"/>
      <c r="K14" s="9"/>
      <c r="L14" s="9"/>
      <c r="M14" s="9"/>
      <c r="N14" s="9"/>
      <c r="O14" s="9"/>
      <c r="P14" s="9"/>
    </row>
    <row r="15" spans="1:16" x14ac:dyDescent="0.25">
      <c r="A15" s="1" t="s">
        <v>15</v>
      </c>
      <c r="B15" s="5" t="s">
        <v>3</v>
      </c>
      <c r="C15" s="5" t="s">
        <v>12</v>
      </c>
      <c r="D15" s="5"/>
      <c r="E15" s="5" t="s">
        <v>4</v>
      </c>
      <c r="F15" s="5" t="s">
        <v>5</v>
      </c>
      <c r="G15" s="5" t="s">
        <v>6</v>
      </c>
      <c r="H15" s="5" t="s">
        <v>7</v>
      </c>
      <c r="I15" s="3" t="s">
        <v>15</v>
      </c>
      <c r="J15" s="11" t="s">
        <v>3</v>
      </c>
      <c r="K15" s="11" t="s">
        <v>12</v>
      </c>
      <c r="L15" s="11"/>
      <c r="M15" s="11" t="s">
        <v>4</v>
      </c>
      <c r="N15" s="11" t="s">
        <v>5</v>
      </c>
      <c r="O15" s="11" t="s">
        <v>6</v>
      </c>
      <c r="P15" s="11" t="s">
        <v>7</v>
      </c>
    </row>
    <row r="16" spans="1:16" x14ac:dyDescent="0.25">
      <c r="A16" s="7" t="s">
        <v>16</v>
      </c>
      <c r="B16" s="8">
        <v>163.40229885057474</v>
      </c>
      <c r="C16" s="8">
        <v>141.02312993002263</v>
      </c>
      <c r="D16" s="8"/>
      <c r="E16" s="8">
        <v>304.42542878059737</v>
      </c>
      <c r="F16" s="8">
        <f>AVERAGE(E16:E19)</f>
        <v>306.76152960894251</v>
      </c>
      <c r="G16" s="8">
        <f>AVERAGE(E16,E18:E19)</f>
        <v>310.08050691154011</v>
      </c>
      <c r="H16" s="8">
        <f>AVERAGE(E16:E18)</f>
        <v>300.09583258203821</v>
      </c>
      <c r="I16" s="7" t="s">
        <v>16</v>
      </c>
      <c r="J16" s="9">
        <v>25.800977011494254</v>
      </c>
      <c r="K16" s="9">
        <v>23.866550334455109</v>
      </c>
      <c r="L16" s="9"/>
      <c r="M16" s="9">
        <v>49.667527345949367</v>
      </c>
      <c r="N16" s="9">
        <f>AVERAGE(M16:M19)</f>
        <v>47.490795629590792</v>
      </c>
      <c r="O16" s="9">
        <f>AVERAGE(M16,M18:M19)</f>
        <v>47.972034019531016</v>
      </c>
      <c r="P16" s="9">
        <f>AVERAGE(M16:M18)</f>
        <v>46.354961222596152</v>
      </c>
    </row>
    <row r="17" spans="1:16" x14ac:dyDescent="0.25">
      <c r="A17" s="7" t="s">
        <v>9</v>
      </c>
      <c r="B17" s="8">
        <v>167.31034482758622</v>
      </c>
      <c r="C17" s="8">
        <v>129.49425287356323</v>
      </c>
      <c r="D17" s="8"/>
      <c r="E17" s="8">
        <v>296.80459770114942</v>
      </c>
      <c r="F17" s="10"/>
      <c r="G17" s="10"/>
      <c r="H17" s="10"/>
      <c r="I17" s="7" t="s">
        <v>9</v>
      </c>
      <c r="J17" s="9">
        <v>25.160528735632184</v>
      </c>
      <c r="K17" s="9">
        <v>20.886551724137934</v>
      </c>
      <c r="L17" s="9"/>
      <c r="M17" s="9">
        <v>46.047080459770115</v>
      </c>
      <c r="N17" s="9"/>
      <c r="O17" s="9"/>
      <c r="P17" s="9"/>
    </row>
    <row r="18" spans="1:16" x14ac:dyDescent="0.25">
      <c r="A18" s="7" t="s">
        <v>14</v>
      </c>
      <c r="B18" s="8">
        <v>172.18390804597703</v>
      </c>
      <c r="C18" s="8">
        <v>126.87356321839083</v>
      </c>
      <c r="D18" s="8"/>
      <c r="E18" s="8">
        <v>299.05747126436785</v>
      </c>
      <c r="F18" s="10"/>
      <c r="G18" s="10"/>
      <c r="H18" s="10"/>
      <c r="I18" s="7" t="s">
        <v>14</v>
      </c>
      <c r="J18" s="9">
        <v>23.448229885057472</v>
      </c>
      <c r="K18" s="9">
        <v>19.902045977011497</v>
      </c>
      <c r="L18" s="9"/>
      <c r="M18" s="9">
        <v>43.350275862068969</v>
      </c>
      <c r="N18" s="9"/>
      <c r="O18" s="9"/>
      <c r="P18" s="9"/>
    </row>
    <row r="19" spans="1:16" x14ac:dyDescent="0.25">
      <c r="A19" s="7" t="s">
        <v>10</v>
      </c>
      <c r="B19" s="8">
        <v>186.11494252873567</v>
      </c>
      <c r="C19" s="8">
        <v>140.64367816091956</v>
      </c>
      <c r="D19" s="8"/>
      <c r="E19" s="8">
        <v>326.75862068965523</v>
      </c>
      <c r="F19" s="10"/>
      <c r="G19" s="10"/>
      <c r="H19" s="10"/>
      <c r="I19" s="7" t="s">
        <v>10</v>
      </c>
      <c r="J19" s="9">
        <v>27.658000000000005</v>
      </c>
      <c r="K19" s="9">
        <v>23.240298850574714</v>
      </c>
      <c r="L19" s="9"/>
      <c r="M19" s="9">
        <v>50.898298850574719</v>
      </c>
      <c r="N19" s="9"/>
      <c r="O19" s="9"/>
      <c r="P19" s="9"/>
    </row>
    <row r="20" spans="1:16" x14ac:dyDescent="0.25">
      <c r="B20" s="8"/>
      <c r="C20" s="8"/>
      <c r="D20" s="8"/>
      <c r="E20" s="8"/>
      <c r="F20" s="10"/>
      <c r="G20" s="10"/>
      <c r="H20" s="10"/>
      <c r="J20" s="9"/>
      <c r="K20" s="9"/>
      <c r="L20" s="9"/>
      <c r="M20" s="9"/>
      <c r="N20" s="9"/>
      <c r="O20" s="9"/>
      <c r="P20" s="9"/>
    </row>
    <row r="21" spans="1:16" x14ac:dyDescent="0.25">
      <c r="A21" s="1" t="s">
        <v>17</v>
      </c>
      <c r="B21" s="5" t="s">
        <v>3</v>
      </c>
      <c r="C21" s="5" t="s">
        <v>12</v>
      </c>
      <c r="D21" s="5" t="s">
        <v>18</v>
      </c>
      <c r="E21" s="5" t="s">
        <v>4</v>
      </c>
      <c r="F21" s="5" t="s">
        <v>5</v>
      </c>
      <c r="G21" s="5"/>
      <c r="H21" s="5" t="s">
        <v>7</v>
      </c>
      <c r="I21" s="3" t="s">
        <v>17</v>
      </c>
      <c r="J21" s="11" t="s">
        <v>3</v>
      </c>
      <c r="K21" s="11" t="s">
        <v>12</v>
      </c>
      <c r="L21" s="11" t="s">
        <v>18</v>
      </c>
      <c r="M21" s="11" t="s">
        <v>4</v>
      </c>
      <c r="N21" s="11" t="s">
        <v>5</v>
      </c>
      <c r="O21" s="11"/>
      <c r="P21" s="11" t="s">
        <v>7</v>
      </c>
    </row>
    <row r="22" spans="1:16" x14ac:dyDescent="0.25">
      <c r="A22" s="7" t="s">
        <v>8</v>
      </c>
      <c r="B22" s="8">
        <v>151.20792983995057</v>
      </c>
      <c r="C22" s="8">
        <v>104.77826978535261</v>
      </c>
      <c r="D22" s="8">
        <v>92.580771469777773</v>
      </c>
      <c r="E22" s="8">
        <v>348.56697109508093</v>
      </c>
      <c r="F22" s="8">
        <f>AVERAGE(E22:E25)</f>
        <v>383.12914322531515</v>
      </c>
      <c r="G22" s="10"/>
      <c r="H22" s="8">
        <f>AVERAGE(E22:E24)</f>
        <v>367.92336142422806</v>
      </c>
      <c r="I22" s="7" t="s">
        <v>8</v>
      </c>
      <c r="J22" s="9">
        <v>19.031821127792128</v>
      </c>
      <c r="K22" s="9">
        <v>15.43635927154644</v>
      </c>
      <c r="L22" s="9">
        <v>13.638884901380951</v>
      </c>
      <c r="M22" s="9">
        <v>48.107065300719512</v>
      </c>
      <c r="N22" s="9">
        <f>AVERAGE(M22:M25)</f>
        <v>52.002451826021101</v>
      </c>
      <c r="O22" s="9"/>
      <c r="P22" s="9">
        <f>AVERAGE(M22:M24)</f>
        <v>50.370097871366418</v>
      </c>
    </row>
    <row r="23" spans="1:16" x14ac:dyDescent="0.25">
      <c r="A23" s="7" t="s">
        <v>13</v>
      </c>
      <c r="B23" s="8">
        <v>175.73858011016475</v>
      </c>
      <c r="C23" s="8">
        <v>110.68263162980828</v>
      </c>
      <c r="D23" s="8">
        <v>108.62593011955487</v>
      </c>
      <c r="E23" s="8">
        <v>395.04714185952793</v>
      </c>
      <c r="F23" s="10"/>
      <c r="G23" s="10"/>
      <c r="H23" s="10"/>
      <c r="I23" s="7" t="s">
        <v>13</v>
      </c>
      <c r="J23" s="9">
        <v>22.647726050276137</v>
      </c>
      <c r="K23" s="9">
        <v>16.137711481973774</v>
      </c>
      <c r="L23" s="9">
        <v>15.634213448421098</v>
      </c>
      <c r="M23" s="9">
        <v>54.419650980671015</v>
      </c>
      <c r="N23" s="9"/>
      <c r="O23" s="9"/>
      <c r="P23" s="9"/>
    </row>
    <row r="24" spans="1:16" x14ac:dyDescent="0.25">
      <c r="A24" s="7" t="s">
        <v>14</v>
      </c>
      <c r="B24" s="8">
        <v>150.47511574749149</v>
      </c>
      <c r="C24" s="8">
        <v>109.49672788088613</v>
      </c>
      <c r="D24" s="8">
        <v>100.18412768969785</v>
      </c>
      <c r="E24" s="8">
        <v>360.15597131807544</v>
      </c>
      <c r="F24" s="10"/>
      <c r="G24" s="10"/>
      <c r="H24" s="10"/>
      <c r="I24" s="7" t="s">
        <v>14</v>
      </c>
      <c r="J24" s="9">
        <v>19.602949726816881</v>
      </c>
      <c r="K24" s="9">
        <v>15.272568535224012</v>
      </c>
      <c r="L24" s="9">
        <v>13.708059070667822</v>
      </c>
      <c r="M24" s="9">
        <v>48.583577332708714</v>
      </c>
      <c r="N24" s="9"/>
      <c r="O24" s="9"/>
      <c r="P24" s="9"/>
    </row>
    <row r="25" spans="1:16" x14ac:dyDescent="0.25">
      <c r="A25" s="7" t="s">
        <v>10</v>
      </c>
      <c r="B25" s="8">
        <v>196.6698695395763</v>
      </c>
      <c r="C25" s="8">
        <v>126.54716215049336</v>
      </c>
      <c r="D25" s="8">
        <v>105.52945693850667</v>
      </c>
      <c r="E25" s="8">
        <v>428.74648862857634</v>
      </c>
      <c r="F25" s="10"/>
      <c r="G25" s="10"/>
      <c r="H25" s="10"/>
      <c r="I25" s="7" t="s">
        <v>10</v>
      </c>
      <c r="J25" s="9">
        <v>24.506511997912927</v>
      </c>
      <c r="K25" s="9">
        <v>17.801775849113454</v>
      </c>
      <c r="L25" s="9">
        <v>14.59122584295879</v>
      </c>
      <c r="M25" s="9">
        <v>56.89951368998517</v>
      </c>
      <c r="N25" s="9"/>
      <c r="O25" s="9"/>
      <c r="P25" s="9"/>
    </row>
    <row r="26" spans="1:16" x14ac:dyDescent="0.25">
      <c r="B26" s="8"/>
      <c r="C26" s="8"/>
      <c r="D26" s="8"/>
      <c r="E26" s="8"/>
      <c r="F26" s="10"/>
      <c r="G26" s="10"/>
      <c r="H26" s="10"/>
      <c r="J26" s="9"/>
      <c r="K26" s="9"/>
      <c r="L26" s="9"/>
      <c r="M26" s="9"/>
      <c r="N26" s="9"/>
      <c r="O26" s="9"/>
      <c r="P26" s="9"/>
    </row>
    <row r="27" spans="1:16" x14ac:dyDescent="0.25">
      <c r="A27" s="1" t="s">
        <v>19</v>
      </c>
      <c r="B27" s="5" t="s">
        <v>3</v>
      </c>
      <c r="C27" s="5" t="s">
        <v>12</v>
      </c>
      <c r="D27" s="5" t="s">
        <v>18</v>
      </c>
      <c r="E27" s="5" t="s">
        <v>4</v>
      </c>
      <c r="F27" s="5" t="s">
        <v>5</v>
      </c>
      <c r="G27" s="5" t="s">
        <v>6</v>
      </c>
      <c r="H27" s="5" t="s">
        <v>7</v>
      </c>
      <c r="I27" s="3" t="s">
        <v>19</v>
      </c>
      <c r="J27" s="11" t="s">
        <v>3</v>
      </c>
      <c r="K27" s="11" t="s">
        <v>12</v>
      </c>
      <c r="L27" s="11" t="s">
        <v>18</v>
      </c>
      <c r="M27" s="11" t="s">
        <v>4</v>
      </c>
      <c r="N27" s="11" t="s">
        <v>5</v>
      </c>
      <c r="O27" s="11" t="s">
        <v>6</v>
      </c>
      <c r="P27" s="11" t="s">
        <v>7</v>
      </c>
    </row>
    <row r="28" spans="1:16" x14ac:dyDescent="0.25">
      <c r="A28" s="7" t="s">
        <v>13</v>
      </c>
      <c r="B28" s="8">
        <v>154.66318591318591</v>
      </c>
      <c r="C28" s="8">
        <v>123.53846153846153</v>
      </c>
      <c r="D28" s="8">
        <v>101.48717948717947</v>
      </c>
      <c r="E28" s="8">
        <v>379.68882693882688</v>
      </c>
      <c r="F28" s="8">
        <f>AVERAGE(E28:E31)</f>
        <v>375.16021703521699</v>
      </c>
      <c r="G28" s="8">
        <f>AVERAGE(E28,E30:E31)</f>
        <v>369.2244140994141</v>
      </c>
      <c r="H28" s="8">
        <f>AVERAGE(E28:E30)</f>
        <v>369.12633350133348</v>
      </c>
      <c r="I28" s="7" t="s">
        <v>13</v>
      </c>
      <c r="J28" s="9">
        <v>20.647279381654375</v>
      </c>
      <c r="K28" s="9">
        <v>20.367378205128201</v>
      </c>
      <c r="L28" s="9">
        <v>16.349141025641025</v>
      </c>
      <c r="M28" s="9">
        <v>57.363798612423601</v>
      </c>
      <c r="N28" s="9">
        <f>AVERAGE(M28:M31)</f>
        <v>56.126024776349766</v>
      </c>
      <c r="O28" s="9">
        <f>AVERAGE(M28,M30:M31)</f>
        <v>54.824118961968964</v>
      </c>
      <c r="P28" s="9">
        <f>AVERAGE(M28:M30)</f>
        <v>56.310494326844321</v>
      </c>
    </row>
    <row r="29" spans="1:16" x14ac:dyDescent="0.25">
      <c r="A29" s="7" t="s">
        <v>9</v>
      </c>
      <c r="B29" s="8">
        <v>170.31377968877968</v>
      </c>
      <c r="C29" s="8">
        <v>124.02564102564104</v>
      </c>
      <c r="D29" s="8">
        <v>98.628205128205138</v>
      </c>
      <c r="E29" s="8">
        <v>392.96762584262586</v>
      </c>
      <c r="F29" s="10"/>
      <c r="G29" s="10"/>
      <c r="H29" s="10"/>
      <c r="I29" s="7" t="s">
        <v>9</v>
      </c>
      <c r="J29" s="9">
        <v>25.459075552825549</v>
      </c>
      <c r="K29" s="9">
        <v>19.781243589743589</v>
      </c>
      <c r="L29" s="9">
        <v>14.791423076923076</v>
      </c>
      <c r="M29" s="9">
        <v>60.031742219492209</v>
      </c>
      <c r="N29" s="9"/>
      <c r="O29" s="9"/>
      <c r="P29" s="9"/>
    </row>
    <row r="30" spans="1:16" x14ac:dyDescent="0.25">
      <c r="A30" s="7" t="s">
        <v>14</v>
      </c>
      <c r="B30" s="8">
        <v>150.28665028665026</v>
      </c>
      <c r="C30" s="8">
        <v>99.320512820512818</v>
      </c>
      <c r="D30" s="8">
        <v>85.115384615384613</v>
      </c>
      <c r="E30" s="8">
        <v>334.72254772254769</v>
      </c>
      <c r="F30" s="10"/>
      <c r="G30" s="10"/>
      <c r="H30" s="10"/>
      <c r="I30" s="7" t="s">
        <v>14</v>
      </c>
      <c r="J30" s="9">
        <v>22.011197276822276</v>
      </c>
      <c r="K30" s="9">
        <v>15.845653846153848</v>
      </c>
      <c r="L30" s="9">
        <v>13.679091025641025</v>
      </c>
      <c r="M30" s="9">
        <v>51.535942148617153</v>
      </c>
      <c r="N30" s="9"/>
      <c r="O30" s="9"/>
      <c r="P30" s="9"/>
    </row>
    <row r="31" spans="1:16" x14ac:dyDescent="0.25">
      <c r="A31" s="7" t="s">
        <v>10</v>
      </c>
      <c r="B31" s="8">
        <v>163.71058558558553</v>
      </c>
      <c r="C31" s="8">
        <v>122.53846153846153</v>
      </c>
      <c r="D31" s="8">
        <v>107.01282051282051</v>
      </c>
      <c r="E31" s="8">
        <v>393.26186763686758</v>
      </c>
      <c r="F31" s="10"/>
      <c r="G31" s="10"/>
      <c r="H31" s="10"/>
      <c r="I31" s="7" t="s">
        <v>10</v>
      </c>
      <c r="J31" s="9">
        <v>20.46140458640458</v>
      </c>
      <c r="K31" s="9">
        <v>18.461262820512818</v>
      </c>
      <c r="L31" s="9">
        <v>16.649948717948718</v>
      </c>
      <c r="M31" s="9">
        <v>55.572616124866116</v>
      </c>
      <c r="N31" s="9"/>
      <c r="O31" s="9"/>
      <c r="P31" s="9"/>
    </row>
    <row r="32" spans="1:16" x14ac:dyDescent="0.25">
      <c r="B32" s="8"/>
      <c r="C32" s="8"/>
      <c r="D32" s="8"/>
      <c r="E32" s="8"/>
      <c r="F32" s="10"/>
      <c r="G32" s="10"/>
      <c r="H32" s="10"/>
      <c r="J32" s="9"/>
      <c r="K32" s="9"/>
      <c r="L32" s="9"/>
      <c r="M32" s="9"/>
      <c r="N32" s="9"/>
      <c r="O32" s="9"/>
      <c r="P32" s="9"/>
    </row>
    <row r="33" spans="1:16" x14ac:dyDescent="0.25">
      <c r="A33" s="1" t="s">
        <v>20</v>
      </c>
      <c r="B33" s="5" t="s">
        <v>3</v>
      </c>
      <c r="C33" s="5" t="s">
        <v>12</v>
      </c>
      <c r="D33" s="5" t="s">
        <v>18</v>
      </c>
      <c r="E33" s="5" t="s">
        <v>4</v>
      </c>
      <c r="F33" s="5" t="s">
        <v>5</v>
      </c>
      <c r="G33" s="5"/>
      <c r="H33" s="5" t="s">
        <v>7</v>
      </c>
      <c r="I33" s="3" t="s">
        <v>20</v>
      </c>
      <c r="J33" s="11" t="s">
        <v>3</v>
      </c>
      <c r="K33" s="11" t="s">
        <v>12</v>
      </c>
      <c r="L33" s="11" t="s">
        <v>18</v>
      </c>
      <c r="M33" s="11" t="s">
        <v>4</v>
      </c>
      <c r="N33" s="11" t="s">
        <v>5</v>
      </c>
      <c r="O33" s="11"/>
      <c r="P33" s="11" t="s">
        <v>7</v>
      </c>
    </row>
    <row r="34" spans="1:16" x14ac:dyDescent="0.25">
      <c r="A34" s="7" t="s">
        <v>21</v>
      </c>
      <c r="B34" s="8">
        <v>190.99431818181816</v>
      </c>
      <c r="C34" s="8">
        <v>144.13825757575756</v>
      </c>
      <c r="D34" s="8">
        <v>126.26893939393936</v>
      </c>
      <c r="E34" s="8">
        <v>461.40151515151513</v>
      </c>
      <c r="F34" s="8">
        <f>AVERAGE(E34:E38)</f>
        <v>436.86966253443524</v>
      </c>
      <c r="H34" s="8">
        <f>AVERAGE(E34:E37)</f>
        <v>439.86548725895318</v>
      </c>
      <c r="I34" s="7" t="s">
        <v>21</v>
      </c>
      <c r="J34" s="9">
        <v>22.86993371212121</v>
      </c>
      <c r="K34" s="9">
        <v>18.916941287878785</v>
      </c>
      <c r="L34" s="9">
        <v>17.342973484848486</v>
      </c>
      <c r="M34" s="9">
        <v>59.12984848484848</v>
      </c>
      <c r="N34" s="9">
        <f>AVERAGE(M34:M38)</f>
        <v>58.39936027892562</v>
      </c>
      <c r="O34" s="12"/>
      <c r="P34" s="9">
        <f>AVERAGE(M34:M37)</f>
        <v>58.025076295626718</v>
      </c>
    </row>
    <row r="35" spans="1:16" x14ac:dyDescent="0.25">
      <c r="A35" s="7" t="s">
        <v>13</v>
      </c>
      <c r="B35" s="8">
        <v>182.08333333333331</v>
      </c>
      <c r="C35" s="8">
        <v>150.73863636363637</v>
      </c>
      <c r="D35" s="8">
        <v>131.10795454545456</v>
      </c>
      <c r="E35" s="8">
        <v>463.92992424242425</v>
      </c>
      <c r="F35" s="10"/>
      <c r="G35" s="10"/>
      <c r="H35" s="10"/>
      <c r="I35" s="7" t="s">
        <v>13</v>
      </c>
      <c r="J35" s="9">
        <v>22.824829545454545</v>
      </c>
      <c r="K35" s="9">
        <v>21.639943181818179</v>
      </c>
      <c r="L35" s="9">
        <v>19.007874053030303</v>
      </c>
      <c r="M35" s="9">
        <v>63.472646780303023</v>
      </c>
      <c r="N35" s="9"/>
      <c r="O35" s="9"/>
      <c r="P35" s="9"/>
    </row>
    <row r="36" spans="1:16" x14ac:dyDescent="0.25">
      <c r="A36" s="7" t="s">
        <v>22</v>
      </c>
      <c r="B36" s="8">
        <v>181.93181818181819</v>
      </c>
      <c r="C36" s="8">
        <v>157.7651515151515</v>
      </c>
      <c r="D36" s="8">
        <v>127.89772727272727</v>
      </c>
      <c r="E36" s="8">
        <v>467.59469696969694</v>
      </c>
      <c r="F36" s="10"/>
      <c r="G36" s="10"/>
      <c r="H36" s="10"/>
      <c r="I36" s="7" t="s">
        <v>22</v>
      </c>
      <c r="J36" s="9">
        <v>19.915525568181817</v>
      </c>
      <c r="K36" s="9">
        <v>20.67309659090909</v>
      </c>
      <c r="L36" s="9">
        <v>16.998660037878786</v>
      </c>
      <c r="M36" s="9">
        <v>57.587282196969689</v>
      </c>
      <c r="N36" s="9"/>
      <c r="O36" s="9"/>
      <c r="P36" s="9"/>
    </row>
    <row r="37" spans="1:16" x14ac:dyDescent="0.25">
      <c r="A37" s="7" t="s">
        <v>14</v>
      </c>
      <c r="B37" s="8">
        <v>138.88429752066116</v>
      </c>
      <c r="C37" s="8">
        <v>117.53787878787878</v>
      </c>
      <c r="D37" s="8">
        <v>110.11363636363636</v>
      </c>
      <c r="E37" s="8">
        <v>366.53581267217635</v>
      </c>
      <c r="F37" s="10"/>
      <c r="G37" s="10"/>
      <c r="H37" s="10"/>
      <c r="I37" s="7" t="s">
        <v>14</v>
      </c>
      <c r="J37" s="9">
        <v>18.05542355371901</v>
      </c>
      <c r="K37" s="9">
        <v>17.334876893939395</v>
      </c>
      <c r="L37" s="9">
        <v>16.520227272727272</v>
      </c>
      <c r="M37" s="9">
        <v>51.910527720385673</v>
      </c>
      <c r="N37" s="9"/>
      <c r="O37" s="9"/>
      <c r="P37" s="9"/>
    </row>
    <row r="38" spans="1:16" x14ac:dyDescent="0.25">
      <c r="A38" s="7" t="s">
        <v>10</v>
      </c>
      <c r="B38" s="8">
        <v>164.55492424242425</v>
      </c>
      <c r="C38" s="8">
        <v>138.14393939393938</v>
      </c>
      <c r="D38" s="8">
        <v>122.1875</v>
      </c>
      <c r="E38" s="8">
        <v>424.88636363636363</v>
      </c>
      <c r="F38" s="10"/>
      <c r="G38" s="10"/>
      <c r="H38" s="10"/>
      <c r="I38" s="7" t="s">
        <v>10</v>
      </c>
      <c r="J38" s="9">
        <v>20.598342803030306</v>
      </c>
      <c r="K38" s="9">
        <v>20.531799242424242</v>
      </c>
      <c r="L38" s="9">
        <v>18.766354166666666</v>
      </c>
      <c r="M38" s="9">
        <v>59.896496212121214</v>
      </c>
      <c r="N38" s="9"/>
      <c r="O38" s="9"/>
      <c r="P38" s="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05EC2-4DC5-4E53-BCFB-EAF5FFA258D3}">
  <dimension ref="A1:AA58"/>
  <sheetViews>
    <sheetView topLeftCell="D25" zoomScaleNormal="100" workbookViewId="0">
      <selection activeCell="A39" sqref="A39:W44"/>
    </sheetView>
  </sheetViews>
  <sheetFormatPr defaultRowHeight="15" x14ac:dyDescent="0.25"/>
  <cols>
    <col min="1" max="1" width="17.85546875" customWidth="1"/>
    <col min="2" max="8" width="9.140625" style="8"/>
    <col min="10" max="10" width="17.85546875" customWidth="1"/>
    <col min="14" max="15" width="9.5703125" bestFit="1" customWidth="1"/>
    <col min="16" max="17" width="9.140625" style="40"/>
    <col min="19" max="19" width="14.28515625" customWidth="1"/>
    <col min="20" max="25" width="9.140625" style="10"/>
  </cols>
  <sheetData>
    <row r="1" spans="1:25" x14ac:dyDescent="0.25">
      <c r="A1" s="13" t="s">
        <v>23</v>
      </c>
      <c r="B1" s="14"/>
      <c r="C1" s="14"/>
      <c r="D1" s="14"/>
      <c r="E1" s="14"/>
      <c r="J1" s="3" t="s">
        <v>24</v>
      </c>
      <c r="K1" s="3"/>
      <c r="L1" s="3"/>
      <c r="M1" s="3"/>
      <c r="N1" s="3"/>
      <c r="O1" s="3"/>
      <c r="P1" s="37"/>
      <c r="Q1" s="37"/>
      <c r="S1" s="15" t="s">
        <v>25</v>
      </c>
      <c r="T1" s="16"/>
      <c r="U1" s="16"/>
      <c r="V1" s="16"/>
      <c r="W1" s="16"/>
    </row>
    <row r="4" spans="1:25" s="28" customFormat="1" ht="60" x14ac:dyDescent="0.25">
      <c r="A4" s="24" t="s">
        <v>26</v>
      </c>
      <c r="B4" s="25" t="s">
        <v>3</v>
      </c>
      <c r="C4" s="26" t="s">
        <v>39</v>
      </c>
      <c r="D4" s="26" t="s">
        <v>40</v>
      </c>
      <c r="E4" s="26" t="s">
        <v>41</v>
      </c>
      <c r="F4" s="25" t="s">
        <v>4</v>
      </c>
      <c r="G4" s="27"/>
      <c r="H4" s="27"/>
      <c r="J4" s="24" t="s">
        <v>26</v>
      </c>
      <c r="K4" s="29" t="s">
        <v>3</v>
      </c>
      <c r="L4" s="30" t="s">
        <v>39</v>
      </c>
      <c r="M4" s="30" t="s">
        <v>40</v>
      </c>
      <c r="N4" s="30" t="s">
        <v>41</v>
      </c>
      <c r="O4" s="29" t="s">
        <v>4</v>
      </c>
      <c r="P4" s="38"/>
      <c r="Q4" s="38"/>
      <c r="R4" s="31"/>
      <c r="S4" s="24" t="s">
        <v>26</v>
      </c>
      <c r="T4" s="32" t="s">
        <v>3</v>
      </c>
      <c r="U4" s="32" t="s">
        <v>42</v>
      </c>
      <c r="V4" s="42" t="s">
        <v>40</v>
      </c>
      <c r="W4" s="42" t="s">
        <v>41</v>
      </c>
      <c r="X4" s="33"/>
      <c r="Y4" s="33"/>
    </row>
    <row r="5" spans="1:25" x14ac:dyDescent="0.25">
      <c r="A5" s="7" t="s">
        <v>8</v>
      </c>
      <c r="B5" s="8">
        <v>84.203883495145632</v>
      </c>
      <c r="C5" s="8">
        <f>AVERAGE(F5:F7)</f>
        <v>88.054953034967255</v>
      </c>
      <c r="D5" s="8">
        <f>AVERAGE(F5,F7)</f>
        <v>85.960478332938663</v>
      </c>
      <c r="E5" s="8">
        <f>AVERAGE(F5,F6)</f>
        <v>88.223892967085021</v>
      </c>
      <c r="F5" s="8">
        <v>84.203883495145632</v>
      </c>
      <c r="J5" s="7" t="s">
        <v>8</v>
      </c>
      <c r="K5" s="9">
        <v>13.978805825242716</v>
      </c>
      <c r="L5" s="9">
        <f>AVERAGE(O5:O7)</f>
        <v>14.166936901097166</v>
      </c>
      <c r="M5" s="9">
        <f>AVERAGE(O5,O7)</f>
        <v>13.819749254084773</v>
      </c>
      <c r="N5" s="9">
        <f>AVERAGE(O5,O6)</f>
        <v>14.420059010182335</v>
      </c>
      <c r="O5" s="9">
        <v>13.978805825242716</v>
      </c>
      <c r="P5" s="39"/>
      <c r="Q5" s="39"/>
      <c r="R5" s="9"/>
      <c r="S5" s="7" t="s">
        <v>8</v>
      </c>
      <c r="T5" s="20">
        <v>16.601141473538565</v>
      </c>
      <c r="U5" s="20">
        <v>16.601141473538565</v>
      </c>
      <c r="V5" s="20">
        <f>AVERAGE(U7,U5)</f>
        <v>16.087363084672742</v>
      </c>
      <c r="W5" s="20">
        <f>AVERAGE(U5:U6)</f>
        <v>16.356014946182292</v>
      </c>
    </row>
    <row r="6" spans="1:25" x14ac:dyDescent="0.25">
      <c r="A6" s="7" t="s">
        <v>9</v>
      </c>
      <c r="B6" s="8">
        <v>92.243902439024396</v>
      </c>
      <c r="C6" s="8">
        <v>88.054953034967255</v>
      </c>
      <c r="D6" s="8">
        <v>85.960478332938663</v>
      </c>
      <c r="E6" s="8">
        <v>88.223892967085021</v>
      </c>
      <c r="F6" s="8">
        <v>92.243902439024396</v>
      </c>
      <c r="J6" s="7" t="s">
        <v>9</v>
      </c>
      <c r="K6" s="9">
        <v>14.861312195121954</v>
      </c>
      <c r="L6" s="9">
        <v>14.166936901097166</v>
      </c>
      <c r="M6" s="9">
        <v>13.819749254084773</v>
      </c>
      <c r="N6" s="9">
        <v>14.420059010182335</v>
      </c>
      <c r="O6" s="9">
        <v>14.861312195121954</v>
      </c>
      <c r="P6" s="39"/>
      <c r="Q6" s="39"/>
      <c r="R6" s="9"/>
      <c r="S6" s="7" t="s">
        <v>9</v>
      </c>
      <c r="T6" s="20">
        <v>16.110888418826018</v>
      </c>
      <c r="U6" s="20">
        <v>16.110888418826018</v>
      </c>
      <c r="V6" s="20">
        <v>16.087363084672742</v>
      </c>
      <c r="W6" s="20">
        <v>16.356014946182292</v>
      </c>
    </row>
    <row r="7" spans="1:25" x14ac:dyDescent="0.25">
      <c r="A7" s="7" t="s">
        <v>10</v>
      </c>
      <c r="B7" s="8">
        <v>87.717073170731709</v>
      </c>
      <c r="C7" s="8">
        <v>88.054953034967255</v>
      </c>
      <c r="D7" s="8">
        <v>85.960478332938663</v>
      </c>
      <c r="E7" s="8">
        <v>88.223892967085021</v>
      </c>
      <c r="F7" s="8">
        <v>87.717073170731709</v>
      </c>
      <c r="J7" s="7" t="s">
        <v>10</v>
      </c>
      <c r="K7" s="9">
        <v>13.660692682926831</v>
      </c>
      <c r="L7" s="9">
        <v>14.166936901097166</v>
      </c>
      <c r="M7" s="9">
        <v>13.819749254084773</v>
      </c>
      <c r="N7" s="9">
        <v>14.420059010182335</v>
      </c>
      <c r="O7" s="9">
        <v>13.660692682926831</v>
      </c>
      <c r="P7" s="39"/>
      <c r="Q7" s="39"/>
      <c r="R7" s="9"/>
      <c r="S7" s="7" t="s">
        <v>10</v>
      </c>
      <c r="T7" s="20">
        <v>15.573584695806918</v>
      </c>
      <c r="U7" s="20">
        <v>15.573584695806918</v>
      </c>
      <c r="V7" s="20">
        <v>16.087363084672742</v>
      </c>
      <c r="W7" s="20">
        <v>16.356014946182292</v>
      </c>
    </row>
    <row r="8" spans="1:25" x14ac:dyDescent="0.25">
      <c r="K8" s="9"/>
      <c r="L8" s="9"/>
      <c r="M8" s="9"/>
      <c r="N8" s="9"/>
      <c r="O8" s="9"/>
      <c r="P8" s="39"/>
      <c r="Q8" s="39"/>
      <c r="R8" s="9"/>
      <c r="S8" s="9"/>
      <c r="T8" s="9"/>
    </row>
    <row r="9" spans="1:25" s="28" customFormat="1" ht="60" x14ac:dyDescent="0.25">
      <c r="A9" s="24" t="s">
        <v>27</v>
      </c>
      <c r="B9" s="25" t="s">
        <v>3</v>
      </c>
      <c r="C9" s="25" t="s">
        <v>12</v>
      </c>
      <c r="D9" s="26" t="s">
        <v>39</v>
      </c>
      <c r="E9" s="26" t="s">
        <v>40</v>
      </c>
      <c r="F9" s="26" t="s">
        <v>41</v>
      </c>
      <c r="G9" s="25" t="s">
        <v>4</v>
      </c>
      <c r="H9" s="34"/>
      <c r="J9" s="24" t="s">
        <v>27</v>
      </c>
      <c r="K9" s="29" t="s">
        <v>3</v>
      </c>
      <c r="L9" s="29" t="s">
        <v>12</v>
      </c>
      <c r="M9" s="30" t="s">
        <v>39</v>
      </c>
      <c r="N9" s="30" t="s">
        <v>40</v>
      </c>
      <c r="O9" s="30" t="s">
        <v>41</v>
      </c>
      <c r="P9" s="29" t="s">
        <v>4</v>
      </c>
      <c r="Q9" s="38"/>
      <c r="R9" s="31"/>
      <c r="S9" s="24" t="s">
        <v>27</v>
      </c>
      <c r="T9" s="32" t="s">
        <v>3</v>
      </c>
      <c r="U9" s="32" t="s">
        <v>12</v>
      </c>
      <c r="V9" s="32" t="s">
        <v>42</v>
      </c>
      <c r="W9" s="42" t="s">
        <v>40</v>
      </c>
      <c r="X9" s="42" t="s">
        <v>41</v>
      </c>
      <c r="Y9" s="33"/>
    </row>
    <row r="10" spans="1:25" x14ac:dyDescent="0.25">
      <c r="A10" s="7" t="s">
        <v>13</v>
      </c>
      <c r="B10" s="8">
        <v>107.90919952210274</v>
      </c>
      <c r="C10" s="8">
        <v>110.43809523809526</v>
      </c>
      <c r="D10" s="8">
        <f>AVERAGE(G10:G13)</f>
        <v>211.94772145417309</v>
      </c>
      <c r="E10" s="8">
        <f>AVERAGE(G10,G12:G13)</f>
        <v>211.67553052284237</v>
      </c>
      <c r="F10" s="8">
        <f>AVERAGE(G10:G12)</f>
        <v>217.56839051032603</v>
      </c>
      <c r="G10" s="8">
        <v>218.347294760198</v>
      </c>
      <c r="H10" s="35"/>
      <c r="J10" s="7" t="s">
        <v>13</v>
      </c>
      <c r="K10" s="9">
        <v>17.581553166069295</v>
      </c>
      <c r="L10" s="9">
        <v>16.237580952380952</v>
      </c>
      <c r="M10" s="9">
        <f>AVERAGE(P10:P13)</f>
        <v>32.964107185526537</v>
      </c>
      <c r="N10" s="9">
        <f>AVERAGE(P10,P12:P13)</f>
        <v>32.723768037776637</v>
      </c>
      <c r="O10" s="9">
        <f>AVERAGE(P10:P12)</f>
        <v>33.836678432041872</v>
      </c>
      <c r="P10" s="9">
        <v>33.819134118450251</v>
      </c>
      <c r="Q10" s="39"/>
      <c r="R10" s="9"/>
      <c r="S10" s="7" t="s">
        <v>13</v>
      </c>
      <c r="T10" s="20">
        <v>16.292914083259522</v>
      </c>
      <c r="U10" s="20">
        <v>14.702880303552945</v>
      </c>
      <c r="V10" s="20">
        <v>15.497897193406233</v>
      </c>
      <c r="W10" s="20">
        <f>AVERAGE(V12:V13,V10)</f>
        <v>15.456018957709007</v>
      </c>
      <c r="X10" s="20">
        <f>AVERAGE(V10:V12)</f>
        <v>15.543321582780647</v>
      </c>
    </row>
    <row r="11" spans="1:25" x14ac:dyDescent="0.25">
      <c r="A11" s="7" t="s">
        <v>9</v>
      </c>
      <c r="B11" s="8">
        <v>112.66905615292711</v>
      </c>
      <c r="C11" s="8">
        <v>100.0952380952381</v>
      </c>
      <c r="D11" s="8">
        <v>211.94772145417309</v>
      </c>
      <c r="E11" s="8">
        <v>211.67553052284237</v>
      </c>
      <c r="F11" s="8">
        <v>217.56839051032603</v>
      </c>
      <c r="G11" s="8">
        <v>212.76429424816521</v>
      </c>
      <c r="H11" s="35"/>
      <c r="J11" s="7" t="s">
        <v>9</v>
      </c>
      <c r="K11" s="9">
        <v>18.768229390680997</v>
      </c>
      <c r="L11" s="9">
        <v>14.91689523809524</v>
      </c>
      <c r="M11" s="9">
        <v>32.964107185526537</v>
      </c>
      <c r="N11" s="9">
        <v>32.723768037776637</v>
      </c>
      <c r="O11" s="9">
        <v>33.836678432041872</v>
      </c>
      <c r="P11" s="9">
        <v>33.685124628776236</v>
      </c>
      <c r="Q11" s="39"/>
      <c r="R11" s="9"/>
      <c r="S11" s="7" t="s">
        <v>9</v>
      </c>
      <c r="T11" s="20">
        <v>16.657838479809971</v>
      </c>
      <c r="U11" s="20">
        <v>14.902702188392009</v>
      </c>
      <c r="V11" s="20">
        <v>15.78027033410099</v>
      </c>
      <c r="W11" s="20">
        <v>15.456018957709007</v>
      </c>
      <c r="X11" s="20">
        <v>15.543321582780647</v>
      </c>
    </row>
    <row r="12" spans="1:25" x14ac:dyDescent="0.25">
      <c r="A12" s="7" t="s">
        <v>14</v>
      </c>
      <c r="B12" s="8">
        <v>110.20310633213859</v>
      </c>
      <c r="C12" s="8">
        <v>111.39047619047622</v>
      </c>
      <c r="D12" s="8">
        <v>211.94772145417309</v>
      </c>
      <c r="E12" s="8">
        <v>211.67553052284237</v>
      </c>
      <c r="F12" s="8">
        <v>217.56839051032603</v>
      </c>
      <c r="G12" s="8">
        <v>221.59358252261481</v>
      </c>
      <c r="H12" s="35"/>
      <c r="J12" s="7" t="s">
        <v>14</v>
      </c>
      <c r="K12" s="9">
        <v>18.108100358422934</v>
      </c>
      <c r="L12" s="9">
        <v>15.897676190476194</v>
      </c>
      <c r="M12" s="9">
        <v>32.964107185526537</v>
      </c>
      <c r="N12" s="9">
        <v>32.723768037776637</v>
      </c>
      <c r="O12" s="9">
        <v>33.836678432041872</v>
      </c>
      <c r="P12" s="9">
        <v>34.005776548899128</v>
      </c>
      <c r="Q12" s="39"/>
      <c r="R12" s="9"/>
      <c r="S12" s="7" t="s">
        <v>14</v>
      </c>
      <c r="T12" s="20">
        <v>16.431569817866432</v>
      </c>
      <c r="U12" s="20">
        <v>14.272024623803009</v>
      </c>
      <c r="V12" s="20">
        <v>15.351797220834721</v>
      </c>
      <c r="W12" s="20">
        <v>15.456018957709007</v>
      </c>
      <c r="X12" s="20">
        <v>15.543321582780647</v>
      </c>
    </row>
    <row r="13" spans="1:25" x14ac:dyDescent="0.25">
      <c r="A13" s="7" t="s">
        <v>10</v>
      </c>
      <c r="B13" s="8">
        <v>101.33333333333333</v>
      </c>
      <c r="C13" s="8">
        <v>93.75238095238096</v>
      </c>
      <c r="D13" s="8">
        <v>211.94772145417309</v>
      </c>
      <c r="E13" s="8">
        <v>211.67553052284237</v>
      </c>
      <c r="F13" s="8">
        <v>217.56839051032603</v>
      </c>
      <c r="G13" s="8">
        <v>195.08571428571429</v>
      </c>
      <c r="H13" s="35"/>
      <c r="J13" s="7" t="s">
        <v>10</v>
      </c>
      <c r="K13" s="9">
        <v>16.691498207885303</v>
      </c>
      <c r="L13" s="9">
        <v>13.654895238095241</v>
      </c>
      <c r="M13" s="9">
        <v>32.964107185526537</v>
      </c>
      <c r="N13" s="9">
        <v>32.723768037776637</v>
      </c>
      <c r="O13" s="9">
        <v>33.836678432041872</v>
      </c>
      <c r="P13" s="9">
        <v>30.346393445980546</v>
      </c>
      <c r="Q13" s="39"/>
      <c r="R13" s="9"/>
      <c r="S13" s="7" t="s">
        <v>10</v>
      </c>
      <c r="T13" s="20">
        <v>16.471873231465761</v>
      </c>
      <c r="U13" s="20">
        <v>14.564851686306381</v>
      </c>
      <c r="V13" s="20">
        <v>15.51836245888607</v>
      </c>
      <c r="W13" s="20">
        <v>15.456018957709007</v>
      </c>
      <c r="X13" s="20">
        <v>15.543321582780647</v>
      </c>
    </row>
    <row r="14" spans="1:25" x14ac:dyDescent="0.25">
      <c r="H14" s="35"/>
      <c r="K14" s="9"/>
      <c r="L14" s="9"/>
      <c r="M14" s="9"/>
      <c r="N14" s="9"/>
      <c r="O14" s="9"/>
      <c r="P14" s="39"/>
      <c r="Q14" s="39"/>
      <c r="R14" s="9"/>
      <c r="S14" s="9"/>
      <c r="T14" s="9"/>
    </row>
    <row r="15" spans="1:25" s="28" customFormat="1" ht="60" x14ac:dyDescent="0.25">
      <c r="A15" s="24" t="s">
        <v>28</v>
      </c>
      <c r="B15" s="25" t="s">
        <v>3</v>
      </c>
      <c r="C15" s="25" t="s">
        <v>12</v>
      </c>
      <c r="D15" s="26" t="s">
        <v>39</v>
      </c>
      <c r="E15" s="26" t="s">
        <v>40</v>
      </c>
      <c r="F15" s="26" t="s">
        <v>41</v>
      </c>
      <c r="G15" s="25" t="s">
        <v>4</v>
      </c>
      <c r="H15" s="34"/>
      <c r="J15" s="24" t="s">
        <v>28</v>
      </c>
      <c r="K15" s="29" t="s">
        <v>3</v>
      </c>
      <c r="L15" s="29" t="s">
        <v>12</v>
      </c>
      <c r="M15" s="30" t="s">
        <v>39</v>
      </c>
      <c r="N15" s="30" t="s">
        <v>40</v>
      </c>
      <c r="O15" s="30" t="s">
        <v>41</v>
      </c>
      <c r="P15" s="29" t="s">
        <v>4</v>
      </c>
      <c r="Q15" s="38"/>
      <c r="R15" s="31"/>
      <c r="S15" s="24" t="s">
        <v>28</v>
      </c>
      <c r="T15" s="32" t="s">
        <v>3</v>
      </c>
      <c r="U15" s="32" t="s">
        <v>12</v>
      </c>
      <c r="V15" s="32" t="s">
        <v>42</v>
      </c>
      <c r="W15" s="42" t="s">
        <v>40</v>
      </c>
      <c r="X15" s="42" t="s">
        <v>41</v>
      </c>
      <c r="Y15" s="33"/>
    </row>
    <row r="16" spans="1:25" x14ac:dyDescent="0.25">
      <c r="A16" s="7" t="s">
        <v>16</v>
      </c>
      <c r="B16" s="8">
        <v>163.40229885057474</v>
      </c>
      <c r="C16" s="8">
        <v>141.02312993002263</v>
      </c>
      <c r="D16" s="8">
        <f>AVERAGE(G16:G19)</f>
        <v>306.76152960894251</v>
      </c>
      <c r="E16" s="8">
        <f>AVERAGE(G16,G18:G19)</f>
        <v>310.08050691154011</v>
      </c>
      <c r="F16" s="8">
        <f>AVERAGE(G16:G18)</f>
        <v>300.09583258203821</v>
      </c>
      <c r="G16" s="8">
        <v>304.42542878059737</v>
      </c>
      <c r="J16" s="7" t="s">
        <v>16</v>
      </c>
      <c r="K16" s="9">
        <v>25.800977011494254</v>
      </c>
      <c r="L16" s="9">
        <v>23.866550334455109</v>
      </c>
      <c r="M16" s="9">
        <f>AVERAGE(P16:P19)</f>
        <v>47.490795629590792</v>
      </c>
      <c r="N16" s="9">
        <f>AVERAGE(P16,P18:P19)</f>
        <v>47.972034019531016</v>
      </c>
      <c r="O16" s="9">
        <f>AVERAGE(P16:P18)</f>
        <v>46.354961222596152</v>
      </c>
      <c r="P16" s="9">
        <v>49.667527345949367</v>
      </c>
      <c r="Q16" s="39"/>
      <c r="R16" s="9"/>
      <c r="S16" s="7" t="s">
        <v>16</v>
      </c>
      <c r="T16" s="20">
        <v>15.789849465391107</v>
      </c>
      <c r="U16" s="20">
        <v>16.923855218855216</v>
      </c>
      <c r="V16" s="20">
        <v>16.356852342123162</v>
      </c>
      <c r="W16" s="20">
        <f>AVERAGE(V18:V19,V16)</f>
        <v>15.56721729368868</v>
      </c>
      <c r="X16" s="20">
        <f>AVERAGE(V16:V18)</f>
        <v>15.530986754755467</v>
      </c>
    </row>
    <row r="17" spans="1:25" x14ac:dyDescent="0.25">
      <c r="A17" s="7" t="s">
        <v>9</v>
      </c>
      <c r="B17" s="8">
        <v>167.31034482758622</v>
      </c>
      <c r="C17" s="8">
        <v>129.49425287356323</v>
      </c>
      <c r="D17" s="8">
        <v>306.76152960894251</v>
      </c>
      <c r="E17" s="8">
        <v>310.08050691154011</v>
      </c>
      <c r="F17" s="8">
        <v>300.09583258203821</v>
      </c>
      <c r="G17" s="8">
        <v>296.80459770114942</v>
      </c>
      <c r="J17" s="7" t="s">
        <v>9</v>
      </c>
      <c r="K17" s="9">
        <v>25.160528735632184</v>
      </c>
      <c r="L17" s="9">
        <v>20.886551724137934</v>
      </c>
      <c r="M17" s="9">
        <v>47.490795629590792</v>
      </c>
      <c r="N17" s="9">
        <v>47.972034019531016</v>
      </c>
      <c r="O17" s="9">
        <v>46.354961222596152</v>
      </c>
      <c r="P17" s="9">
        <v>46.047080459770115</v>
      </c>
      <c r="Q17" s="39"/>
      <c r="R17" s="9"/>
      <c r="S17" s="7" t="s">
        <v>9</v>
      </c>
      <c r="T17" s="20">
        <v>15.038238527067874</v>
      </c>
      <c r="U17" s="20">
        <v>16.129327179123027</v>
      </c>
      <c r="V17" s="20">
        <v>15.58378285309545</v>
      </c>
      <c r="W17" s="20">
        <v>15.56721729368868</v>
      </c>
      <c r="X17" s="20">
        <v>15.530986754755467</v>
      </c>
    </row>
    <row r="18" spans="1:25" x14ac:dyDescent="0.25">
      <c r="A18" s="7" t="s">
        <v>14</v>
      </c>
      <c r="B18" s="8">
        <v>172.18390804597703</v>
      </c>
      <c r="C18" s="8">
        <v>126.87356321839083</v>
      </c>
      <c r="D18" s="8">
        <v>306.76152960894251</v>
      </c>
      <c r="E18" s="8">
        <v>310.08050691154011</v>
      </c>
      <c r="F18" s="8">
        <v>300.09583258203821</v>
      </c>
      <c r="G18" s="8">
        <v>299.05747126436785</v>
      </c>
      <c r="J18" s="7" t="s">
        <v>14</v>
      </c>
      <c r="K18" s="9">
        <v>23.448229885057472</v>
      </c>
      <c r="L18" s="9">
        <v>19.902045977011497</v>
      </c>
      <c r="M18" s="9">
        <v>47.490795629590792</v>
      </c>
      <c r="N18" s="9">
        <v>47.972034019531016</v>
      </c>
      <c r="O18" s="9">
        <v>46.354961222596152</v>
      </c>
      <c r="P18" s="9">
        <v>43.350275862068969</v>
      </c>
      <c r="Q18" s="39"/>
      <c r="R18" s="9"/>
      <c r="S18" s="7" t="s">
        <v>14</v>
      </c>
      <c r="T18" s="20">
        <v>13.618130841121493</v>
      </c>
      <c r="U18" s="20">
        <v>15.686519296974089</v>
      </c>
      <c r="V18" s="20">
        <v>14.652325069047791</v>
      </c>
      <c r="W18" s="20">
        <v>15.56721729368868</v>
      </c>
      <c r="X18" s="20">
        <v>15.530986754755467</v>
      </c>
    </row>
    <row r="19" spans="1:25" x14ac:dyDescent="0.25">
      <c r="A19" s="7" t="s">
        <v>10</v>
      </c>
      <c r="B19" s="8">
        <v>186.11494252873567</v>
      </c>
      <c r="C19" s="8">
        <v>140.64367816091956</v>
      </c>
      <c r="D19" s="8">
        <v>306.76152960894251</v>
      </c>
      <c r="E19" s="8">
        <v>310.08050691154011</v>
      </c>
      <c r="F19" s="8">
        <v>300.09583258203821</v>
      </c>
      <c r="G19" s="8">
        <v>326.75862068965523</v>
      </c>
      <c r="J19" s="7" t="s">
        <v>10</v>
      </c>
      <c r="K19" s="9">
        <v>27.658000000000005</v>
      </c>
      <c r="L19" s="9">
        <v>23.240298850574714</v>
      </c>
      <c r="M19" s="9">
        <v>47.490795629590792</v>
      </c>
      <c r="N19" s="9">
        <v>47.972034019531016</v>
      </c>
      <c r="O19" s="9">
        <v>46.354961222596152</v>
      </c>
      <c r="P19" s="9">
        <v>50.898298850574719</v>
      </c>
      <c r="Q19" s="39"/>
      <c r="R19" s="9"/>
      <c r="S19" s="7" t="s">
        <v>10</v>
      </c>
      <c r="T19" s="20">
        <v>14.860708992094862</v>
      </c>
      <c r="U19" s="20">
        <v>16.524239947695325</v>
      </c>
      <c r="V19" s="20">
        <v>15.692474469895092</v>
      </c>
      <c r="W19" s="20">
        <v>15.56721729368868</v>
      </c>
      <c r="X19" s="20">
        <v>15.530986754755467</v>
      </c>
    </row>
    <row r="20" spans="1:25" x14ac:dyDescent="0.25">
      <c r="K20" s="9"/>
      <c r="L20" s="9"/>
      <c r="M20" s="9"/>
      <c r="N20" s="9"/>
      <c r="O20" s="9"/>
      <c r="P20" s="39"/>
      <c r="Q20" s="39"/>
      <c r="R20" s="9"/>
      <c r="S20" s="9"/>
      <c r="T20" s="9"/>
    </row>
    <row r="21" spans="1:25" s="28" customFormat="1" ht="45" x14ac:dyDescent="0.25">
      <c r="A21" s="24" t="s">
        <v>29</v>
      </c>
      <c r="B21" s="25" t="s">
        <v>3</v>
      </c>
      <c r="C21" s="25" t="s">
        <v>12</v>
      </c>
      <c r="D21" s="25" t="s">
        <v>18</v>
      </c>
      <c r="E21" s="26" t="s">
        <v>39</v>
      </c>
      <c r="F21" s="25" t="s">
        <v>4</v>
      </c>
      <c r="G21" s="36"/>
      <c r="H21" s="27"/>
      <c r="J21" s="24" t="s">
        <v>29</v>
      </c>
      <c r="K21" s="29" t="s">
        <v>3</v>
      </c>
      <c r="L21" s="29" t="s">
        <v>12</v>
      </c>
      <c r="M21" s="29" t="s">
        <v>18</v>
      </c>
      <c r="N21" s="30" t="s">
        <v>39</v>
      </c>
      <c r="O21" s="29" t="s">
        <v>4</v>
      </c>
      <c r="P21" s="38"/>
      <c r="Q21" s="38"/>
      <c r="R21" s="31"/>
      <c r="S21" s="24" t="s">
        <v>29</v>
      </c>
      <c r="T21" s="32" t="s">
        <v>3</v>
      </c>
      <c r="U21" s="32" t="s">
        <v>12</v>
      </c>
      <c r="V21" s="32" t="s">
        <v>18</v>
      </c>
      <c r="W21" s="32" t="s">
        <v>42</v>
      </c>
      <c r="X21" s="33"/>
      <c r="Y21" s="33"/>
    </row>
    <row r="22" spans="1:25" x14ac:dyDescent="0.25">
      <c r="A22" s="7" t="s">
        <v>30</v>
      </c>
      <c r="B22" s="8">
        <v>148.51562499999997</v>
      </c>
      <c r="C22" s="8">
        <v>91.896103896103895</v>
      </c>
      <c r="D22" s="8">
        <v>68.043290043290042</v>
      </c>
      <c r="E22" s="8">
        <f>AVERAGE(F22:F25)</f>
        <v>339.45233585858585</v>
      </c>
      <c r="F22" s="8">
        <v>308.45501893939388</v>
      </c>
      <c r="J22" s="7" t="s">
        <v>30</v>
      </c>
      <c r="K22" s="9">
        <v>22.764826388888885</v>
      </c>
      <c r="L22" s="9">
        <v>15.19455411255411</v>
      </c>
      <c r="M22" s="9">
        <v>10.892038961038962</v>
      </c>
      <c r="N22" s="9">
        <f>AVERAGE(O22:O25)</f>
        <v>52.155424893465906</v>
      </c>
      <c r="O22" s="9">
        <v>48.851419462481957</v>
      </c>
      <c r="P22" s="39"/>
      <c r="Q22" s="39"/>
      <c r="R22" s="9"/>
      <c r="S22" s="7" t="s">
        <v>30</v>
      </c>
      <c r="T22" s="20">
        <v>15.328236600619558</v>
      </c>
      <c r="U22" s="20">
        <v>16.534492180139438</v>
      </c>
      <c r="V22" s="20">
        <v>16.057572276469461</v>
      </c>
      <c r="W22" s="20">
        <v>15.973433685742819</v>
      </c>
    </row>
    <row r="23" spans="1:25" x14ac:dyDescent="0.25">
      <c r="A23" s="7" t="s">
        <v>21</v>
      </c>
      <c r="B23" s="8">
        <v>182.45659722222223</v>
      </c>
      <c r="C23" s="8">
        <v>113.29004329004329</v>
      </c>
      <c r="D23" s="8">
        <v>82.038961038961034</v>
      </c>
      <c r="E23" s="8">
        <v>339.45233585858585</v>
      </c>
      <c r="F23" s="8">
        <v>377.78560155122653</v>
      </c>
      <c r="J23" s="7" t="s">
        <v>21</v>
      </c>
      <c r="K23" s="9">
        <v>27.430633680555555</v>
      </c>
      <c r="L23" s="9">
        <v>18.05082251082251</v>
      </c>
      <c r="M23" s="9">
        <v>12.236883116883115</v>
      </c>
      <c r="N23" s="9">
        <v>52.155424893465906</v>
      </c>
      <c r="O23" s="9">
        <v>57.718339308261179</v>
      </c>
      <c r="P23" s="39"/>
      <c r="Q23" s="39"/>
      <c r="R23" s="9"/>
      <c r="S23" s="7" t="s">
        <v>21</v>
      </c>
      <c r="T23" s="20">
        <v>15.034059660307339</v>
      </c>
      <c r="U23" s="20">
        <v>15.933282384409628</v>
      </c>
      <c r="V23" s="20">
        <v>14.915941111287001</v>
      </c>
      <c r="W23" s="20">
        <v>15.29442771866799</v>
      </c>
    </row>
    <row r="24" spans="1:25" x14ac:dyDescent="0.25">
      <c r="A24" s="7" t="s">
        <v>13</v>
      </c>
      <c r="B24" s="8">
        <v>154.453125</v>
      </c>
      <c r="C24" s="8">
        <v>99.974025974025977</v>
      </c>
      <c r="D24" s="8">
        <v>63.450216450216445</v>
      </c>
      <c r="E24" s="8">
        <v>339.45233585858585</v>
      </c>
      <c r="F24" s="8">
        <v>317.87736742424244</v>
      </c>
      <c r="J24" s="7" t="s">
        <v>13</v>
      </c>
      <c r="K24" s="9">
        <v>23.879383680555556</v>
      </c>
      <c r="L24" s="9">
        <v>16.876489177489177</v>
      </c>
      <c r="M24" s="9">
        <v>9.8341298701298694</v>
      </c>
      <c r="N24" s="9">
        <v>52.155424893465906</v>
      </c>
      <c r="O24" s="9">
        <v>50.590002728174603</v>
      </c>
      <c r="P24" s="39"/>
      <c r="Q24" s="39"/>
      <c r="R24" s="9"/>
      <c r="S24" s="7" t="s">
        <v>13</v>
      </c>
      <c r="T24" s="20">
        <v>15.460602484122971</v>
      </c>
      <c r="U24" s="20">
        <v>16.880873820039834</v>
      </c>
      <c r="V24" s="20">
        <v>15.498969775533874</v>
      </c>
      <c r="W24" s="20">
        <v>15.946815359898892</v>
      </c>
    </row>
    <row r="25" spans="1:25" x14ac:dyDescent="0.25">
      <c r="A25" s="7" t="s">
        <v>22</v>
      </c>
      <c r="B25" s="8">
        <v>164.50520833333331</v>
      </c>
      <c r="C25" s="8">
        <v>109.17748917748916</v>
      </c>
      <c r="D25" s="8">
        <v>80.008658008658003</v>
      </c>
      <c r="E25" s="8">
        <v>339.45233585858585</v>
      </c>
      <c r="F25" s="8">
        <v>353.69135551948051</v>
      </c>
      <c r="J25" s="7" t="s">
        <v>22</v>
      </c>
      <c r="K25" s="9">
        <v>23.331158854166663</v>
      </c>
      <c r="L25" s="9">
        <v>16.667359307359305</v>
      </c>
      <c r="M25" s="9">
        <v>11.463419913419912</v>
      </c>
      <c r="N25" s="9">
        <v>52.155424893465906</v>
      </c>
      <c r="O25" s="9">
        <v>51.461938074945877</v>
      </c>
      <c r="P25" s="39"/>
      <c r="Q25" s="39"/>
      <c r="R25" s="9"/>
      <c r="S25" s="7" t="s">
        <v>22</v>
      </c>
      <c r="T25" s="20">
        <v>14.18262624663606</v>
      </c>
      <c r="U25" s="20">
        <v>15.266296590007929</v>
      </c>
      <c r="V25" s="20">
        <v>14.327724272264907</v>
      </c>
      <c r="W25" s="20">
        <v>14.592215702969632</v>
      </c>
    </row>
    <row r="26" spans="1:25" x14ac:dyDescent="0.25">
      <c r="K26" s="9"/>
      <c r="L26" s="9"/>
      <c r="M26" s="9"/>
      <c r="N26" s="9"/>
      <c r="O26" s="9"/>
      <c r="P26" s="39"/>
      <c r="Q26" s="39"/>
      <c r="R26" s="9"/>
      <c r="S26" s="9"/>
      <c r="T26" s="9"/>
    </row>
    <row r="27" spans="1:25" s="28" customFormat="1" ht="60" x14ac:dyDescent="0.25">
      <c r="A27" s="24" t="s">
        <v>31</v>
      </c>
      <c r="B27" s="25" t="s">
        <v>3</v>
      </c>
      <c r="C27" s="25" t="s">
        <v>12</v>
      </c>
      <c r="D27" s="25" t="s">
        <v>18</v>
      </c>
      <c r="E27" s="26" t="s">
        <v>39</v>
      </c>
      <c r="F27" s="26" t="s">
        <v>41</v>
      </c>
      <c r="G27" s="25" t="s">
        <v>4</v>
      </c>
      <c r="H27" s="27"/>
      <c r="J27" s="24" t="s">
        <v>31</v>
      </c>
      <c r="K27" s="29" t="s">
        <v>3</v>
      </c>
      <c r="L27" s="29" t="s">
        <v>12</v>
      </c>
      <c r="M27" s="29" t="s">
        <v>18</v>
      </c>
      <c r="N27" s="30" t="s">
        <v>39</v>
      </c>
      <c r="O27" s="30" t="s">
        <v>41</v>
      </c>
      <c r="P27" s="29" t="s">
        <v>4</v>
      </c>
      <c r="Q27" s="38"/>
      <c r="R27" s="31"/>
      <c r="S27" s="24" t="s">
        <v>31</v>
      </c>
      <c r="T27" s="32" t="s">
        <v>3</v>
      </c>
      <c r="U27" s="32" t="s">
        <v>12</v>
      </c>
      <c r="V27" s="32" t="s">
        <v>18</v>
      </c>
      <c r="W27" s="32" t="s">
        <v>42</v>
      </c>
      <c r="X27" s="42" t="s">
        <v>41</v>
      </c>
      <c r="Y27" s="33"/>
    </row>
    <row r="28" spans="1:25" x14ac:dyDescent="0.25">
      <c r="A28" s="7" t="s">
        <v>8</v>
      </c>
      <c r="B28" s="8">
        <v>151.20792983995057</v>
      </c>
      <c r="C28" s="8">
        <v>104.77826978535261</v>
      </c>
      <c r="D28" s="8">
        <v>92.580771469777773</v>
      </c>
      <c r="E28" s="8">
        <f>AVERAGE(G28:G31)</f>
        <v>383.12914322531515</v>
      </c>
      <c r="F28" s="8">
        <f>AVERAGE(G28:G30)</f>
        <v>367.92336142422806</v>
      </c>
      <c r="G28" s="8">
        <v>348.56697109508093</v>
      </c>
      <c r="J28" s="7" t="s">
        <v>8</v>
      </c>
      <c r="K28" s="9">
        <v>19.031821127792128</v>
      </c>
      <c r="L28" s="9">
        <v>15.43635927154644</v>
      </c>
      <c r="M28" s="9">
        <v>13.638884901380951</v>
      </c>
      <c r="N28" s="9">
        <f>AVERAGE(P28:P31)</f>
        <v>52.002451826021101</v>
      </c>
      <c r="O28" s="9">
        <f>AVERAGE(P28:P30)</f>
        <v>50.370097871366418</v>
      </c>
      <c r="P28" s="9">
        <v>48.107065300719512</v>
      </c>
      <c r="Q28" s="39"/>
      <c r="R28" s="9"/>
      <c r="S28" s="7" t="s">
        <v>8</v>
      </c>
      <c r="T28" s="20">
        <v>12.586523172387047</v>
      </c>
      <c r="U28" s="20">
        <v>14.732405204981113</v>
      </c>
      <c r="V28" s="20">
        <v>14.731876484560569</v>
      </c>
      <c r="W28" s="20">
        <v>14.016934953976241</v>
      </c>
      <c r="X28" s="20">
        <f>AVERAGE(W28:W30)</f>
        <v>13.841005582420777</v>
      </c>
    </row>
    <row r="29" spans="1:25" x14ac:dyDescent="0.25">
      <c r="A29" s="7" t="s">
        <v>13</v>
      </c>
      <c r="B29" s="8">
        <v>175.73858011016475</v>
      </c>
      <c r="C29" s="8">
        <v>110.68263162980828</v>
      </c>
      <c r="D29" s="8">
        <v>108.62593011955487</v>
      </c>
      <c r="E29" s="8">
        <v>383.12914322531515</v>
      </c>
      <c r="F29" s="8">
        <v>367.92336142422806</v>
      </c>
      <c r="G29" s="8">
        <v>395.04714185952793</v>
      </c>
      <c r="J29" s="7" t="s">
        <v>13</v>
      </c>
      <c r="K29" s="9">
        <v>22.647726050276137</v>
      </c>
      <c r="L29" s="9">
        <v>16.137711481973774</v>
      </c>
      <c r="M29" s="9">
        <v>15.634213448421098</v>
      </c>
      <c r="N29" s="9">
        <v>52.002451826021101</v>
      </c>
      <c r="O29" s="9">
        <v>50.370097871366418</v>
      </c>
      <c r="P29" s="9">
        <v>54.419650980671015</v>
      </c>
      <c r="Q29" s="39"/>
      <c r="R29" s="9"/>
      <c r="S29" s="7" t="s">
        <v>13</v>
      </c>
      <c r="T29" s="20">
        <v>12.887167994687918</v>
      </c>
      <c r="U29" s="20">
        <v>14.580166051660518</v>
      </c>
      <c r="V29" s="20">
        <v>14.392708473210691</v>
      </c>
      <c r="W29" s="20">
        <v>13.953347506519707</v>
      </c>
      <c r="X29" s="20">
        <v>13.841005582420777</v>
      </c>
    </row>
    <row r="30" spans="1:25" x14ac:dyDescent="0.25">
      <c r="A30" s="7" t="s">
        <v>14</v>
      </c>
      <c r="B30" s="8">
        <v>150.47511574749149</v>
      </c>
      <c r="C30" s="8">
        <v>109.49672788088613</v>
      </c>
      <c r="D30" s="8">
        <v>100.18412768969785</v>
      </c>
      <c r="E30" s="8">
        <v>383.12914322531515</v>
      </c>
      <c r="F30" s="8">
        <v>367.92336142422806</v>
      </c>
      <c r="G30" s="8">
        <v>360.15597131807544</v>
      </c>
      <c r="J30" s="7" t="s">
        <v>14</v>
      </c>
      <c r="K30" s="9">
        <v>19.602949726816881</v>
      </c>
      <c r="L30" s="9">
        <v>15.272568535224012</v>
      </c>
      <c r="M30" s="9">
        <v>13.708059070667822</v>
      </c>
      <c r="N30" s="9">
        <v>52.002451826021101</v>
      </c>
      <c r="O30" s="9">
        <v>50.370097871366418</v>
      </c>
      <c r="P30" s="9">
        <v>48.583577332708714</v>
      </c>
      <c r="Q30" s="39"/>
      <c r="R30" s="9"/>
      <c r="S30" s="7" t="s">
        <v>14</v>
      </c>
      <c r="T30" s="20">
        <v>13.02736976106541</v>
      </c>
      <c r="U30" s="20">
        <v>13.947967972009151</v>
      </c>
      <c r="V30" s="20">
        <v>13.682865127224591</v>
      </c>
      <c r="W30" s="20">
        <v>13.552734286766386</v>
      </c>
      <c r="X30" s="20">
        <v>13.841005582420777</v>
      </c>
    </row>
    <row r="31" spans="1:25" x14ac:dyDescent="0.25">
      <c r="A31" s="7" t="s">
        <v>10</v>
      </c>
      <c r="B31" s="8">
        <v>196.6698695395763</v>
      </c>
      <c r="C31" s="8">
        <v>126.54716215049336</v>
      </c>
      <c r="D31" s="8">
        <v>105.52945693850667</v>
      </c>
      <c r="E31" s="8">
        <v>383.12914322531515</v>
      </c>
      <c r="F31" s="8">
        <v>367.92336142422806</v>
      </c>
      <c r="G31" s="8">
        <v>428.74648862857634</v>
      </c>
      <c r="J31" s="7" t="s">
        <v>10</v>
      </c>
      <c r="K31" s="9">
        <v>24.506511997912927</v>
      </c>
      <c r="L31" s="9">
        <v>17.801775849113454</v>
      </c>
      <c r="M31" s="9">
        <v>14.59122584295879</v>
      </c>
      <c r="N31" s="9">
        <v>52.002451826021101</v>
      </c>
      <c r="O31" s="9">
        <v>50.370097871366418</v>
      </c>
      <c r="P31" s="9">
        <v>56.89951368998517</v>
      </c>
      <c r="Q31" s="39"/>
      <c r="R31" s="9"/>
      <c r="S31" s="7" t="s">
        <v>10</v>
      </c>
      <c r="T31" s="20">
        <v>12.4607353710485</v>
      </c>
      <c r="U31" s="20">
        <v>14.067305458768875</v>
      </c>
      <c r="V31" s="20">
        <v>13.826685236768801</v>
      </c>
      <c r="W31" s="20">
        <v>13.451575355528725</v>
      </c>
      <c r="X31" s="20">
        <v>13.841005582420777</v>
      </c>
    </row>
    <row r="32" spans="1:25" x14ac:dyDescent="0.25">
      <c r="K32" s="9"/>
      <c r="L32" s="9"/>
      <c r="M32" s="9"/>
      <c r="N32" s="9"/>
      <c r="O32" s="9"/>
      <c r="P32" s="39"/>
      <c r="Q32" s="39"/>
      <c r="R32" s="9"/>
      <c r="S32" s="9"/>
      <c r="T32" s="9"/>
    </row>
    <row r="33" spans="1:27" s="28" customFormat="1" ht="60" x14ac:dyDescent="0.25">
      <c r="A33" s="24" t="s">
        <v>32</v>
      </c>
      <c r="B33" s="25" t="s">
        <v>3</v>
      </c>
      <c r="C33" s="25" t="s">
        <v>12</v>
      </c>
      <c r="D33" s="25" t="s">
        <v>18</v>
      </c>
      <c r="E33" s="26" t="s">
        <v>39</v>
      </c>
      <c r="F33" s="26" t="s">
        <v>40</v>
      </c>
      <c r="G33" s="26" t="s">
        <v>41</v>
      </c>
      <c r="H33" s="25" t="s">
        <v>4</v>
      </c>
      <c r="J33" s="24" t="s">
        <v>32</v>
      </c>
      <c r="K33" s="29" t="s">
        <v>3</v>
      </c>
      <c r="L33" s="29" t="s">
        <v>12</v>
      </c>
      <c r="M33" s="29" t="s">
        <v>18</v>
      </c>
      <c r="N33" s="30" t="s">
        <v>39</v>
      </c>
      <c r="O33" s="30" t="s">
        <v>40</v>
      </c>
      <c r="P33" s="30" t="s">
        <v>41</v>
      </c>
      <c r="Q33" s="29" t="s">
        <v>4</v>
      </c>
      <c r="R33" s="31"/>
      <c r="S33" s="24" t="s">
        <v>32</v>
      </c>
      <c r="T33" s="32" t="s">
        <v>3</v>
      </c>
      <c r="U33" s="32" t="s">
        <v>12</v>
      </c>
      <c r="V33" s="32" t="s">
        <v>18</v>
      </c>
      <c r="W33" s="32" t="s">
        <v>42</v>
      </c>
      <c r="X33" s="42" t="s">
        <v>40</v>
      </c>
      <c r="Y33" s="42" t="s">
        <v>41</v>
      </c>
    </row>
    <row r="34" spans="1:27" x14ac:dyDescent="0.25">
      <c r="A34" s="7" t="s">
        <v>13</v>
      </c>
      <c r="B34" s="8">
        <v>154.66318591318591</v>
      </c>
      <c r="C34" s="8">
        <v>123.53846153846153</v>
      </c>
      <c r="D34" s="8">
        <v>101.48717948717947</v>
      </c>
      <c r="E34" s="8">
        <f>AVERAGE(H34:H37)</f>
        <v>375.16021703521699</v>
      </c>
      <c r="F34" s="8">
        <f>AVERAGE(H34,H36:H37)</f>
        <v>369.2244140994141</v>
      </c>
      <c r="G34" s="8">
        <f>AVERAGE(H34:H36)</f>
        <v>369.12633350133348</v>
      </c>
      <c r="H34" s="8">
        <v>379.68882693882688</v>
      </c>
      <c r="J34" s="7" t="s">
        <v>13</v>
      </c>
      <c r="K34" s="21">
        <v>20.647279381654375</v>
      </c>
      <c r="L34" s="9">
        <v>20.367378205128201</v>
      </c>
      <c r="M34" s="9">
        <v>16.349141025641025</v>
      </c>
      <c r="N34" s="9">
        <f>AVERAGE(Q34:Q37)</f>
        <v>56.126024776349766</v>
      </c>
      <c r="O34" s="9">
        <f>AVERAGE(Q34,Q36:Q37)</f>
        <v>54.824118961968964</v>
      </c>
      <c r="P34" s="9">
        <f>AVERAGE(Q34:Q36)</f>
        <v>56.310494326844321</v>
      </c>
      <c r="Q34" s="9">
        <v>57.363798612423601</v>
      </c>
      <c r="R34" s="9"/>
      <c r="S34" s="7" t="s">
        <v>13</v>
      </c>
      <c r="T34" s="20">
        <v>13.349834519278501</v>
      </c>
      <c r="U34" s="20">
        <v>16.486669779991693</v>
      </c>
      <c r="V34" s="20">
        <v>16.109562910560889</v>
      </c>
      <c r="W34" s="20">
        <v>15.315355736610362</v>
      </c>
      <c r="X34" s="20">
        <f>AVERAGE(W36:W37,W34)</f>
        <v>15.082283137569945</v>
      </c>
      <c r="Y34" s="20">
        <f>AVERAGE(W34:W36)</f>
        <v>15.390256488676114</v>
      </c>
      <c r="AA34" s="43"/>
    </row>
    <row r="35" spans="1:27" x14ac:dyDescent="0.25">
      <c r="A35" s="7" t="s">
        <v>9</v>
      </c>
      <c r="B35" s="8">
        <v>170.31377968877968</v>
      </c>
      <c r="C35" s="8">
        <v>124.02564102564104</v>
      </c>
      <c r="D35" s="8">
        <v>98.628205128205138</v>
      </c>
      <c r="E35" s="8">
        <v>375.16021703521699</v>
      </c>
      <c r="F35" s="8">
        <v>369.2244140994141</v>
      </c>
      <c r="G35" s="8">
        <v>369.12633350133348</v>
      </c>
      <c r="H35" s="8">
        <v>392.96762584262586</v>
      </c>
      <c r="J35" s="7" t="s">
        <v>9</v>
      </c>
      <c r="K35" s="21">
        <v>25.459075552825549</v>
      </c>
      <c r="L35" s="9">
        <v>19.781243589743589</v>
      </c>
      <c r="M35" s="9">
        <v>14.791423076923076</v>
      </c>
      <c r="N35" s="9">
        <v>56.126024776349766</v>
      </c>
      <c r="O35" s="9">
        <v>54.824118961968964</v>
      </c>
      <c r="P35" s="39">
        <v>56.310494326844321</v>
      </c>
      <c r="Q35" s="9">
        <v>60.031742219492209</v>
      </c>
      <c r="R35" s="9"/>
      <c r="S35" s="7" t="s">
        <v>9</v>
      </c>
      <c r="T35" s="20">
        <v>14.948335712675631</v>
      </c>
      <c r="U35" s="20">
        <v>15.949317758941492</v>
      </c>
      <c r="V35" s="20">
        <v>14.997153256206937</v>
      </c>
      <c r="W35" s="20">
        <v>15.298268909274688</v>
      </c>
      <c r="X35" s="20">
        <v>15.082283137569945</v>
      </c>
      <c r="Y35" s="20">
        <v>15.390256488676114</v>
      </c>
      <c r="AA35" s="43"/>
    </row>
    <row r="36" spans="1:27" x14ac:dyDescent="0.25">
      <c r="A36" s="7" t="s">
        <v>14</v>
      </c>
      <c r="B36" s="8">
        <v>150.28665028665026</v>
      </c>
      <c r="C36" s="8">
        <v>99.320512820512818</v>
      </c>
      <c r="D36" s="8">
        <v>85.115384615384613</v>
      </c>
      <c r="E36" s="8">
        <v>375.16021703521699</v>
      </c>
      <c r="F36" s="8">
        <v>369.2244140994141</v>
      </c>
      <c r="G36" s="8">
        <v>369.12633350133348</v>
      </c>
      <c r="H36" s="8">
        <v>334.72254772254769</v>
      </c>
      <c r="J36" s="7" t="s">
        <v>14</v>
      </c>
      <c r="K36" s="21">
        <v>22.011197276822276</v>
      </c>
      <c r="L36" s="9">
        <v>15.845653846153848</v>
      </c>
      <c r="M36" s="9">
        <v>13.679091025641025</v>
      </c>
      <c r="N36" s="9">
        <v>56.126024776349766</v>
      </c>
      <c r="O36" s="9">
        <v>54.824118961968964</v>
      </c>
      <c r="P36" s="39">
        <v>56.310494326844321</v>
      </c>
      <c r="Q36" s="9">
        <v>51.535942148617153</v>
      </c>
      <c r="R36" s="9"/>
      <c r="S36" s="7" t="s">
        <v>14</v>
      </c>
      <c r="T36" s="20">
        <v>14.646142711171665</v>
      </c>
      <c r="U36" s="20">
        <v>15.954059635988127</v>
      </c>
      <c r="V36" s="20">
        <v>16.071232113270071</v>
      </c>
      <c r="W36" s="20">
        <v>15.557144820143288</v>
      </c>
      <c r="X36" s="20">
        <v>15.082283137569945</v>
      </c>
      <c r="Y36" s="20">
        <v>15.390256488676114</v>
      </c>
      <c r="AA36" s="43"/>
    </row>
    <row r="37" spans="1:27" x14ac:dyDescent="0.25">
      <c r="A37" s="7" t="s">
        <v>10</v>
      </c>
      <c r="B37" s="8">
        <v>163.71058558558553</v>
      </c>
      <c r="C37" s="8">
        <v>122.53846153846153</v>
      </c>
      <c r="D37" s="8">
        <v>107.01282051282051</v>
      </c>
      <c r="E37" s="8">
        <v>375.16021703521699</v>
      </c>
      <c r="F37" s="8">
        <v>369.2244140994141</v>
      </c>
      <c r="G37" s="8">
        <v>369.12633350133348</v>
      </c>
      <c r="H37" s="8">
        <v>393.26186763686758</v>
      </c>
      <c r="J37" s="7" t="s">
        <v>10</v>
      </c>
      <c r="K37" s="21">
        <v>20.46140458640458</v>
      </c>
      <c r="L37" s="9">
        <v>18.461262820512818</v>
      </c>
      <c r="M37" s="9">
        <v>16.649948717948718</v>
      </c>
      <c r="N37" s="9">
        <v>56.126024776349766</v>
      </c>
      <c r="O37" s="9">
        <v>54.824118961968964</v>
      </c>
      <c r="P37" s="39">
        <v>56.310494326844321</v>
      </c>
      <c r="Q37" s="9">
        <v>55.572616124866116</v>
      </c>
      <c r="R37" s="9"/>
      <c r="S37" s="7" t="s">
        <v>10</v>
      </c>
      <c r="T37" s="20">
        <v>12.498522629563041</v>
      </c>
      <c r="U37" s="20">
        <v>15.065688428541534</v>
      </c>
      <c r="V37" s="20">
        <v>15.558835509763988</v>
      </c>
      <c r="W37" s="20">
        <v>14.374348855956187</v>
      </c>
      <c r="X37" s="20">
        <v>15.082283137569945</v>
      </c>
      <c r="Y37" s="20">
        <v>15.390256488676114</v>
      </c>
      <c r="AA37" s="43"/>
    </row>
    <row r="38" spans="1:27" x14ac:dyDescent="0.25">
      <c r="K38" s="9"/>
      <c r="L38" s="9"/>
      <c r="M38" s="9"/>
      <c r="N38" s="9"/>
      <c r="O38" s="9"/>
      <c r="P38" s="39"/>
      <c r="Q38" s="39"/>
      <c r="R38" s="9"/>
      <c r="S38" s="9"/>
      <c r="T38" s="9"/>
    </row>
    <row r="39" spans="1:27" s="28" customFormat="1" ht="60" x14ac:dyDescent="0.25">
      <c r="A39" s="24" t="s">
        <v>33</v>
      </c>
      <c r="B39" s="25" t="s">
        <v>3</v>
      </c>
      <c r="C39" s="25" t="s">
        <v>12</v>
      </c>
      <c r="D39" s="25" t="s">
        <v>18</v>
      </c>
      <c r="E39" s="26" t="s">
        <v>39</v>
      </c>
      <c r="F39" s="26" t="s">
        <v>41</v>
      </c>
      <c r="G39" s="25" t="s">
        <v>4</v>
      </c>
      <c r="H39" s="27"/>
      <c r="J39" s="24" t="s">
        <v>33</v>
      </c>
      <c r="K39" s="29" t="s">
        <v>3</v>
      </c>
      <c r="L39" s="29" t="s">
        <v>12</v>
      </c>
      <c r="M39" s="29" t="s">
        <v>18</v>
      </c>
      <c r="N39" s="30" t="s">
        <v>39</v>
      </c>
      <c r="O39" s="30" t="s">
        <v>41</v>
      </c>
      <c r="P39" s="29" t="s">
        <v>4</v>
      </c>
      <c r="R39" s="31"/>
      <c r="S39" s="24" t="s">
        <v>33</v>
      </c>
      <c r="T39" s="32" t="s">
        <v>3</v>
      </c>
      <c r="U39" s="32" t="s">
        <v>12</v>
      </c>
      <c r="V39" s="32" t="s">
        <v>18</v>
      </c>
      <c r="W39" s="32" t="s">
        <v>42</v>
      </c>
      <c r="X39" s="42" t="s">
        <v>41</v>
      </c>
      <c r="Y39" s="33"/>
    </row>
    <row r="40" spans="1:27" x14ac:dyDescent="0.25">
      <c r="A40" s="7" t="s">
        <v>21</v>
      </c>
      <c r="B40" s="8">
        <v>190.99431818181816</v>
      </c>
      <c r="C40" s="8">
        <v>144.13825757575756</v>
      </c>
      <c r="D40" s="8">
        <v>126.26893939393936</v>
      </c>
      <c r="E40" s="8">
        <f>AVERAGE(G40:G44)</f>
        <v>436.86966253443524</v>
      </c>
      <c r="F40" s="8">
        <f>AVERAGE(G40:G43)</f>
        <v>439.86548725895318</v>
      </c>
      <c r="G40" s="8">
        <v>461.40151515151513</v>
      </c>
      <c r="J40" s="7" t="s">
        <v>21</v>
      </c>
      <c r="K40" s="22">
        <v>22.86993371212121</v>
      </c>
      <c r="L40" s="9">
        <v>18.916941287878785</v>
      </c>
      <c r="M40" s="9">
        <v>17.342973484848486</v>
      </c>
      <c r="N40" s="9">
        <f>AVERAGE(P40:P44)</f>
        <v>58.39936027892562</v>
      </c>
      <c r="O40" s="9">
        <f>AVERAGE(P40:P43)</f>
        <v>58.025076295626718</v>
      </c>
      <c r="P40" s="9">
        <v>59.12984848484848</v>
      </c>
      <c r="R40" s="9"/>
      <c r="S40" s="7" t="s">
        <v>21</v>
      </c>
      <c r="T40" s="20">
        <v>11.974143487530368</v>
      </c>
      <c r="U40" s="20">
        <v>13.124163983969513</v>
      </c>
      <c r="V40" s="20">
        <v>13.734948252587373</v>
      </c>
      <c r="W40" s="20">
        <v>12.944418574695751</v>
      </c>
      <c r="X40" s="20">
        <f>AVERAGE(W40:W43)</f>
        <v>13.35960333439453</v>
      </c>
    </row>
    <row r="41" spans="1:27" x14ac:dyDescent="0.25">
      <c r="A41" s="7" t="s">
        <v>13</v>
      </c>
      <c r="B41" s="8">
        <v>182.08333333333331</v>
      </c>
      <c r="C41" s="8">
        <v>150.73863636363637</v>
      </c>
      <c r="D41" s="8">
        <v>131.10795454545456</v>
      </c>
      <c r="E41" s="8">
        <v>436.86966253443524</v>
      </c>
      <c r="F41" s="8">
        <v>439.86548725895318</v>
      </c>
      <c r="G41" s="8">
        <v>463.92992424242425</v>
      </c>
      <c r="J41" s="7" t="s">
        <v>13</v>
      </c>
      <c r="K41" s="22">
        <v>22.824829545454545</v>
      </c>
      <c r="L41" s="9">
        <v>21.639943181818179</v>
      </c>
      <c r="M41" s="9">
        <v>19.007874053030303</v>
      </c>
      <c r="N41" s="9">
        <v>58.39936027892562</v>
      </c>
      <c r="O41" s="9">
        <v>58.025076295626718</v>
      </c>
      <c r="P41" s="9">
        <v>63.472646780303023</v>
      </c>
      <c r="R41" s="9"/>
      <c r="S41" s="7" t="s">
        <v>13</v>
      </c>
      <c r="T41" s="20">
        <v>12.535375494071147</v>
      </c>
      <c r="U41" s="20">
        <v>14.35593667546174</v>
      </c>
      <c r="V41" s="20">
        <v>14.497880101119536</v>
      </c>
      <c r="W41" s="20">
        <v>13.796397423550808</v>
      </c>
      <c r="X41" s="20">
        <v>13.35960333439453</v>
      </c>
    </row>
    <row r="42" spans="1:27" x14ac:dyDescent="0.25">
      <c r="A42" s="7" t="s">
        <v>22</v>
      </c>
      <c r="B42" s="8">
        <v>181.93181818181819</v>
      </c>
      <c r="C42" s="8">
        <v>157.7651515151515</v>
      </c>
      <c r="D42" s="8">
        <v>127.89772727272727</v>
      </c>
      <c r="E42" s="8">
        <v>436.86966253443524</v>
      </c>
      <c r="F42" s="8">
        <v>439.86548725895318</v>
      </c>
      <c r="G42" s="8">
        <v>467.59469696969694</v>
      </c>
      <c r="J42" s="7" t="s">
        <v>22</v>
      </c>
      <c r="K42" s="22">
        <v>19.915525568181817</v>
      </c>
      <c r="L42" s="9">
        <v>20.67309659090909</v>
      </c>
      <c r="M42" s="9">
        <v>16.998660037878786</v>
      </c>
      <c r="N42" s="9">
        <v>58.39936027892562</v>
      </c>
      <c r="O42" s="9">
        <v>58.025076295626718</v>
      </c>
      <c r="P42" s="9">
        <v>57.587282196969689</v>
      </c>
      <c r="R42" s="9"/>
      <c r="S42" s="7" t="s">
        <v>22</v>
      </c>
      <c r="T42" s="20">
        <v>10.946697376639598</v>
      </c>
      <c r="U42" s="20">
        <v>13.103715486194478</v>
      </c>
      <c r="V42" s="20">
        <v>13.290822597364135</v>
      </c>
      <c r="W42" s="20">
        <v>12.447078486732737</v>
      </c>
      <c r="X42" s="20">
        <v>13.35960333439453</v>
      </c>
    </row>
    <row r="43" spans="1:27" x14ac:dyDescent="0.25">
      <c r="A43" s="7" t="s">
        <v>14</v>
      </c>
      <c r="B43" s="8">
        <v>138.88429752066116</v>
      </c>
      <c r="C43" s="8">
        <v>117.53787878787878</v>
      </c>
      <c r="D43" s="8">
        <v>110.11363636363636</v>
      </c>
      <c r="E43" s="8">
        <v>436.86966253443524</v>
      </c>
      <c r="F43" s="8">
        <v>439.86548725895318</v>
      </c>
      <c r="G43" s="8">
        <v>366.53581267217635</v>
      </c>
      <c r="J43" s="7" t="s">
        <v>14</v>
      </c>
      <c r="K43" s="22">
        <v>18.05542355371901</v>
      </c>
      <c r="L43" s="9">
        <v>17.334876893939395</v>
      </c>
      <c r="M43" s="9">
        <v>16.520227272727272</v>
      </c>
      <c r="N43" s="9">
        <v>58.39936027892562</v>
      </c>
      <c r="O43" s="9">
        <v>58.025076295626718</v>
      </c>
      <c r="P43" s="9">
        <v>51.910527720385673</v>
      </c>
      <c r="R43" s="9"/>
      <c r="S43" s="7" t="s">
        <v>14</v>
      </c>
      <c r="T43" s="20">
        <v>13.000334721808986</v>
      </c>
      <c r="U43" s="20">
        <v>14.748332259104094</v>
      </c>
      <c r="V43" s="20">
        <v>15.002889576883385</v>
      </c>
      <c r="W43" s="20">
        <v>14.250518852598821</v>
      </c>
      <c r="X43" s="20">
        <v>13.35960333439453</v>
      </c>
    </row>
    <row r="44" spans="1:27" x14ac:dyDescent="0.25">
      <c r="A44" s="7" t="s">
        <v>10</v>
      </c>
      <c r="B44" s="8">
        <v>164.55492424242425</v>
      </c>
      <c r="C44" s="8">
        <v>138.14393939393938</v>
      </c>
      <c r="D44" s="8">
        <v>122.1875</v>
      </c>
      <c r="E44" s="8">
        <v>436.86966253443524</v>
      </c>
      <c r="F44" s="8">
        <v>439.86548725895318</v>
      </c>
      <c r="G44" s="8">
        <v>424.88636363636363</v>
      </c>
      <c r="J44" s="7" t="s">
        <v>10</v>
      </c>
      <c r="K44" s="22">
        <v>20.598342803030306</v>
      </c>
      <c r="L44" s="9">
        <v>20.531799242424242</v>
      </c>
      <c r="M44" s="9">
        <v>18.766354166666666</v>
      </c>
      <c r="N44" s="9">
        <v>58.39936027892562</v>
      </c>
      <c r="O44" s="9">
        <v>58.025076295626718</v>
      </c>
      <c r="P44" s="9">
        <v>59.896496212121214</v>
      </c>
      <c r="R44" s="9"/>
      <c r="S44" s="7" t="s">
        <v>10</v>
      </c>
      <c r="T44" s="20">
        <v>12.517609483800426</v>
      </c>
      <c r="U44" s="20">
        <v>14.86261310666301</v>
      </c>
      <c r="V44" s="20">
        <v>15.358653026427962</v>
      </c>
      <c r="W44" s="20">
        <v>14.246291872297133</v>
      </c>
      <c r="X44" s="20">
        <v>13.35960333439453</v>
      </c>
    </row>
    <row r="45" spans="1:27" x14ac:dyDescent="0.25">
      <c r="K45" s="9"/>
      <c r="L45" s="9"/>
      <c r="M45" s="9"/>
      <c r="N45" s="9"/>
      <c r="O45" s="9"/>
      <c r="P45" s="39"/>
      <c r="Q45" s="39"/>
      <c r="R45" s="9"/>
      <c r="S45" s="9"/>
      <c r="T45" s="9"/>
    </row>
    <row r="46" spans="1:27" x14ac:dyDescent="0.25">
      <c r="T46" s="9"/>
    </row>
    <row r="47" spans="1:27" x14ac:dyDescent="0.25">
      <c r="T47" s="9"/>
    </row>
    <row r="48" spans="1:27" x14ac:dyDescent="0.25">
      <c r="A48" s="17" t="s">
        <v>34</v>
      </c>
      <c r="B48" s="18" t="s">
        <v>3</v>
      </c>
      <c r="C48" s="18" t="s">
        <v>12</v>
      </c>
      <c r="D48" s="18" t="s">
        <v>18</v>
      </c>
      <c r="E48" s="18" t="s">
        <v>35</v>
      </c>
      <c r="F48" s="18" t="s">
        <v>36</v>
      </c>
      <c r="G48" s="18" t="s">
        <v>4</v>
      </c>
      <c r="H48" s="23"/>
      <c r="J48" s="17" t="s">
        <v>34</v>
      </c>
      <c r="K48" s="19" t="s">
        <v>3</v>
      </c>
      <c r="L48" s="19" t="s">
        <v>12</v>
      </c>
      <c r="M48" s="19" t="s">
        <v>18</v>
      </c>
      <c r="N48" s="19" t="s">
        <v>35</v>
      </c>
      <c r="O48" s="19"/>
      <c r="P48" s="41"/>
      <c r="Q48" s="41"/>
      <c r="R48" s="19" t="s">
        <v>36</v>
      </c>
      <c r="S48" s="19" t="s">
        <v>4</v>
      </c>
      <c r="T48" s="9"/>
    </row>
    <row r="49" spans="1:20" x14ac:dyDescent="0.25">
      <c r="A49" s="7" t="s">
        <v>16</v>
      </c>
      <c r="B49" s="8">
        <v>205.23877405559514</v>
      </c>
      <c r="C49" s="8">
        <v>207.94047619047618</v>
      </c>
      <c r="D49" s="8">
        <v>198.82142857142856</v>
      </c>
      <c r="E49" s="8">
        <v>143.51785714285714</v>
      </c>
      <c r="F49" s="8">
        <v>139.08333333333331</v>
      </c>
      <c r="G49" s="8">
        <v>894.60186929369024</v>
      </c>
      <c r="J49" s="7" t="s">
        <v>16</v>
      </c>
      <c r="K49" s="9">
        <v>28.738845331432643</v>
      </c>
      <c r="L49" s="9">
        <v>26.754178571428568</v>
      </c>
      <c r="M49" s="9">
        <v>28.356726190476191</v>
      </c>
      <c r="N49" s="9">
        <v>20.41238392857143</v>
      </c>
      <c r="O49" s="9"/>
      <c r="P49" s="39"/>
      <c r="Q49" s="39"/>
      <c r="R49" s="9">
        <v>22.186916666666665</v>
      </c>
      <c r="S49" s="9">
        <v>126.4490506885755</v>
      </c>
      <c r="T49" s="9"/>
    </row>
    <row r="50" spans="1:20" x14ac:dyDescent="0.25">
      <c r="A50" s="7" t="s">
        <v>30</v>
      </c>
      <c r="B50" s="8">
        <v>200.39201710620097</v>
      </c>
      <c r="C50" s="8">
        <v>144.89285714285714</v>
      </c>
      <c r="D50" s="8">
        <v>141.03571428571428</v>
      </c>
      <c r="E50" s="8">
        <v>110.78571428571428</v>
      </c>
      <c r="F50" s="8">
        <v>115.71428571428569</v>
      </c>
      <c r="G50" s="8">
        <v>712.82058853477236</v>
      </c>
      <c r="J50" s="7" t="s">
        <v>30</v>
      </c>
      <c r="K50" s="9">
        <v>23.145277975766213</v>
      </c>
      <c r="L50" s="9">
        <v>15.793321428571428</v>
      </c>
      <c r="M50" s="9">
        <v>20.309142857142859</v>
      </c>
      <c r="N50" s="9">
        <v>17.282571428571426</v>
      </c>
      <c r="O50" s="9"/>
      <c r="P50" s="39"/>
      <c r="Q50" s="39"/>
      <c r="R50" s="9">
        <v>18.861428571428569</v>
      </c>
      <c r="S50" s="9">
        <v>95.391742261480488</v>
      </c>
      <c r="T50" s="9"/>
    </row>
    <row r="51" spans="1:20" x14ac:dyDescent="0.25">
      <c r="A51" s="7" t="s">
        <v>13</v>
      </c>
      <c r="B51" s="8">
        <v>185.01425516749822</v>
      </c>
      <c r="C51" s="8">
        <v>161.98214285714283</v>
      </c>
      <c r="D51" s="8">
        <v>165.51785714285711</v>
      </c>
      <c r="E51" s="8">
        <v>126.53571428571428</v>
      </c>
      <c r="F51" s="8">
        <v>131.89285714285714</v>
      </c>
      <c r="G51" s="8">
        <v>770.94282659606961</v>
      </c>
      <c r="J51" s="7" t="s">
        <v>13</v>
      </c>
      <c r="K51" s="9">
        <v>21.513239486813973</v>
      </c>
      <c r="L51" s="9">
        <v>18.268624999999997</v>
      </c>
      <c r="M51" s="9">
        <v>22.830499999999997</v>
      </c>
      <c r="N51" s="9">
        <v>18.544874999999998</v>
      </c>
      <c r="O51" s="9"/>
      <c r="P51" s="39"/>
      <c r="Q51" s="39"/>
      <c r="R51" s="9">
        <v>20.906500000000001</v>
      </c>
      <c r="S51" s="9">
        <v>102.06373948681397</v>
      </c>
      <c r="T51" s="9"/>
    </row>
    <row r="52" spans="1:20" x14ac:dyDescent="0.25">
      <c r="A52" s="7" t="s">
        <v>37</v>
      </c>
      <c r="B52" s="8">
        <v>219.29793300071273</v>
      </c>
      <c r="C52" s="8">
        <v>169.42857142857142</v>
      </c>
      <c r="D52" s="8">
        <v>152.16071428571428</v>
      </c>
      <c r="E52" s="8">
        <v>123.26785714285714</v>
      </c>
      <c r="F52" s="8">
        <v>111.96428571428571</v>
      </c>
      <c r="G52" s="8">
        <v>776.1193615721412</v>
      </c>
      <c r="J52" s="7" t="s">
        <v>37</v>
      </c>
      <c r="K52" s="9">
        <v>26.535049893086239</v>
      </c>
      <c r="L52" s="9">
        <v>17.959785714285712</v>
      </c>
      <c r="M52" s="9">
        <v>18.576071428571424</v>
      </c>
      <c r="N52" s="9">
        <v>17.875500000000002</v>
      </c>
      <c r="O52" s="9"/>
      <c r="P52" s="39"/>
      <c r="Q52" s="39"/>
      <c r="R52" s="9">
        <v>16.573821428571428</v>
      </c>
      <c r="S52" s="9">
        <v>97.520228464514815</v>
      </c>
      <c r="T52" s="9"/>
    </row>
    <row r="53" spans="1:20" x14ac:dyDescent="0.25">
      <c r="A53" s="7" t="s">
        <v>14</v>
      </c>
      <c r="B53" s="8">
        <v>171.31147540983608</v>
      </c>
      <c r="C53" s="8">
        <v>136.03571428571428</v>
      </c>
      <c r="D53" s="8">
        <v>135.23214285714283</v>
      </c>
      <c r="E53" s="8">
        <v>112.28571428571426</v>
      </c>
      <c r="F53" s="8">
        <v>110.23214285714285</v>
      </c>
      <c r="G53" s="8">
        <v>665.09718969555036</v>
      </c>
      <c r="J53" s="7" t="s">
        <v>14</v>
      </c>
      <c r="K53" s="9">
        <v>23.365359942979325</v>
      </c>
      <c r="L53" s="9">
        <v>16.925607142857139</v>
      </c>
      <c r="M53" s="9">
        <v>20.156410714285713</v>
      </c>
      <c r="N53" s="9">
        <v>17.184321428571426</v>
      </c>
      <c r="O53" s="9"/>
      <c r="P53" s="39"/>
      <c r="Q53" s="39"/>
      <c r="R53" s="9">
        <v>17.408000000000001</v>
      </c>
      <c r="S53" s="9">
        <v>95.039699228693607</v>
      </c>
      <c r="T53" s="9"/>
    </row>
    <row r="54" spans="1:20" x14ac:dyDescent="0.25">
      <c r="K54" s="9"/>
      <c r="L54" s="9"/>
      <c r="M54" s="9"/>
      <c r="N54" s="9"/>
      <c r="O54" s="9"/>
      <c r="P54" s="39"/>
      <c r="Q54" s="39"/>
      <c r="R54" s="9"/>
      <c r="S54" s="9"/>
      <c r="T54" s="9"/>
    </row>
    <row r="55" spans="1:20" x14ac:dyDescent="0.25">
      <c r="A55" s="17" t="s">
        <v>38</v>
      </c>
      <c r="B55" s="18" t="s">
        <v>3</v>
      </c>
      <c r="C55" s="18" t="s">
        <v>12</v>
      </c>
      <c r="D55" s="18" t="s">
        <v>18</v>
      </c>
      <c r="E55" s="18" t="s">
        <v>35</v>
      </c>
      <c r="F55" s="18" t="s">
        <v>36</v>
      </c>
      <c r="G55" s="18" t="s">
        <v>4</v>
      </c>
      <c r="H55" s="23"/>
      <c r="J55" s="17" t="s">
        <v>38</v>
      </c>
      <c r="K55" s="19" t="s">
        <v>3</v>
      </c>
      <c r="L55" s="19" t="s">
        <v>12</v>
      </c>
      <c r="M55" s="19" t="s">
        <v>18</v>
      </c>
      <c r="N55" s="19" t="s">
        <v>35</v>
      </c>
      <c r="O55" s="19"/>
      <c r="P55" s="41"/>
      <c r="Q55" s="41"/>
      <c r="R55" s="19" t="s">
        <v>36</v>
      </c>
      <c r="S55" s="19" t="s">
        <v>4</v>
      </c>
      <c r="T55" s="9"/>
    </row>
    <row r="56" spans="1:20" x14ac:dyDescent="0.25">
      <c r="A56" s="7" t="s">
        <v>8</v>
      </c>
      <c r="B56" s="8">
        <v>131.49903474903476</v>
      </c>
      <c r="C56" s="8">
        <v>137.06060606060606</v>
      </c>
      <c r="D56" s="8">
        <v>126.86154817660368</v>
      </c>
      <c r="E56" s="8">
        <v>113.34126444595512</v>
      </c>
      <c r="F56" s="8">
        <v>119.98502433545488</v>
      </c>
      <c r="G56" s="8">
        <v>628.74747776765446</v>
      </c>
      <c r="J56" s="7" t="s">
        <v>8</v>
      </c>
      <c r="K56" s="9">
        <v>21.085879826254825</v>
      </c>
      <c r="L56" s="9">
        <v>21.191545454545455</v>
      </c>
      <c r="M56" s="9">
        <v>15.651353313284247</v>
      </c>
      <c r="N56" s="9">
        <v>18.019442556084293</v>
      </c>
      <c r="O56" s="9"/>
      <c r="P56" s="39"/>
      <c r="Q56" s="39"/>
      <c r="R56" s="9">
        <v>20.050497940846121</v>
      </c>
      <c r="S56" s="9">
        <v>95.998719091014948</v>
      </c>
      <c r="T56" s="9"/>
    </row>
    <row r="57" spans="1:20" x14ac:dyDescent="0.25">
      <c r="A57" s="7" t="s">
        <v>37</v>
      </c>
      <c r="B57" s="8">
        <v>127.89473684210526</v>
      </c>
      <c r="C57" s="8">
        <v>145.60526315789474</v>
      </c>
      <c r="D57" s="8">
        <v>141.05667526180076</v>
      </c>
      <c r="E57" s="8">
        <v>138.18421052631578</v>
      </c>
      <c r="F57" s="8">
        <v>109.65789473684211</v>
      </c>
      <c r="G57" s="8">
        <v>662.39878052495862</v>
      </c>
      <c r="J57" s="7" t="s">
        <v>37</v>
      </c>
      <c r="K57" s="9">
        <v>18.319263157894735</v>
      </c>
      <c r="L57" s="9">
        <v>19.217868421052632</v>
      </c>
      <c r="M57" s="9">
        <v>14.491792576011939</v>
      </c>
      <c r="N57" s="9">
        <v>20.589447368421052</v>
      </c>
      <c r="O57" s="9"/>
      <c r="P57" s="39"/>
      <c r="Q57" s="39"/>
      <c r="R57" s="9">
        <v>16.447289473684208</v>
      </c>
      <c r="S57" s="9">
        <v>89.065660997064569</v>
      </c>
    </row>
    <row r="58" spans="1:20" x14ac:dyDescent="0.25">
      <c r="A58" s="7" t="s">
        <v>14</v>
      </c>
      <c r="B58" s="8">
        <v>141.57368421052632</v>
      </c>
      <c r="C58" s="8">
        <v>148.80701754385964</v>
      </c>
      <c r="D58" s="8">
        <v>137.39935799610586</v>
      </c>
      <c r="E58" s="8">
        <v>120.17543859649123</v>
      </c>
      <c r="F58" s="8">
        <v>113.48235294117649</v>
      </c>
      <c r="G58" s="8">
        <v>661.43785128815966</v>
      </c>
      <c r="J58" s="7" t="s">
        <v>14</v>
      </c>
      <c r="K58" s="9">
        <v>23.17412105263158</v>
      </c>
      <c r="L58" s="9">
        <v>23.160865497076024</v>
      </c>
      <c r="M58" s="9">
        <v>14.93828035235542</v>
      </c>
      <c r="N58" s="9">
        <v>17.800947368421053</v>
      </c>
      <c r="O58" s="9"/>
      <c r="P58" s="39"/>
      <c r="Q58" s="39"/>
      <c r="R58" s="9">
        <v>18.108141176470589</v>
      </c>
      <c r="S58" s="9">
        <v>97.182355446954659</v>
      </c>
    </row>
  </sheetData>
  <pageMargins left="0.70866141732283472" right="0.70866141732283472" top="0.74803149606299213" bottom="0.74803149606299213" header="0.31496062992125984" footer="0.31496062992125984"/>
  <pageSetup paperSize="9" orientation="portrait" r:id="rId1"/>
  <rowBreaks count="1" manualBreakCount="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F60F6-537E-4172-94A4-FF9212F1C37E}">
  <dimension ref="A2:R90"/>
  <sheetViews>
    <sheetView zoomScaleNormal="100" workbookViewId="0">
      <selection activeCell="E15" sqref="E15"/>
    </sheetView>
  </sheetViews>
  <sheetFormatPr defaultRowHeight="15" x14ac:dyDescent="0.25"/>
  <cols>
    <col min="3" max="5" width="14.7109375" customWidth="1"/>
    <col min="7" max="7" width="13.7109375" customWidth="1"/>
    <col min="9" max="9" width="9.140625" customWidth="1"/>
  </cols>
  <sheetData>
    <row r="2" spans="1:18" x14ac:dyDescent="0.25">
      <c r="A2" s="44" t="s">
        <v>44</v>
      </c>
    </row>
    <row r="4" spans="1:18" x14ac:dyDescent="0.25">
      <c r="A4" s="45" t="s">
        <v>45</v>
      </c>
    </row>
    <row r="5" spans="1:18" ht="30.75" customHeight="1" x14ac:dyDescent="0.25">
      <c r="A5" s="74" t="s">
        <v>46</v>
      </c>
      <c r="B5" s="74"/>
      <c r="C5" s="74"/>
      <c r="D5" s="74"/>
      <c r="E5" s="74"/>
      <c r="F5" s="74"/>
      <c r="G5" s="74"/>
    </row>
    <row r="6" spans="1:18" x14ac:dyDescent="0.25">
      <c r="A6" s="45" t="s">
        <v>47</v>
      </c>
    </row>
    <row r="7" spans="1:18" x14ac:dyDescent="0.25">
      <c r="A7" s="45" t="s">
        <v>48</v>
      </c>
    </row>
    <row r="8" spans="1:18" ht="30" customHeight="1" x14ac:dyDescent="0.25">
      <c r="A8" s="74" t="s">
        <v>95</v>
      </c>
      <c r="B8" s="74"/>
      <c r="C8" s="74"/>
      <c r="D8" s="74"/>
      <c r="E8" s="74"/>
      <c r="F8" s="74"/>
      <c r="G8" s="74"/>
    </row>
    <row r="9" spans="1:18" x14ac:dyDescent="0.25">
      <c r="A9" s="45"/>
    </row>
    <row r="10" spans="1:18" x14ac:dyDescent="0.25">
      <c r="A10" s="45" t="s">
        <v>49</v>
      </c>
    </row>
    <row r="12" spans="1:18" ht="30" customHeight="1" x14ac:dyDescent="0.25">
      <c r="A12" s="50" t="s">
        <v>43</v>
      </c>
      <c r="B12" s="46" t="s">
        <v>3</v>
      </c>
      <c r="C12" s="47" t="s">
        <v>39</v>
      </c>
      <c r="D12" s="47" t="s">
        <v>40</v>
      </c>
      <c r="E12" s="47" t="s">
        <v>41</v>
      </c>
      <c r="F12" s="46" t="s">
        <v>78</v>
      </c>
      <c r="G12" s="27"/>
      <c r="H12" s="27"/>
      <c r="P12" s="38"/>
      <c r="Q12" s="38"/>
      <c r="R12" s="31"/>
    </row>
    <row r="13" spans="1:18" x14ac:dyDescent="0.25">
      <c r="A13" s="51" t="s">
        <v>8</v>
      </c>
      <c r="B13" s="49">
        <v>84.203883495145632</v>
      </c>
      <c r="C13" s="49">
        <f>AVERAGE(F13:F15)</f>
        <v>88.054953034967255</v>
      </c>
      <c r="D13" s="49">
        <f>AVERAGE(F13,F15)</f>
        <v>85.960478332938663</v>
      </c>
      <c r="E13" s="49">
        <f>AVERAGE(F13,F14)</f>
        <v>88.223892967085021</v>
      </c>
      <c r="F13" s="49">
        <v>84.203883495145632</v>
      </c>
      <c r="G13" s="8"/>
      <c r="H13" s="8"/>
      <c r="P13" s="39"/>
      <c r="Q13" s="39"/>
      <c r="R13" s="9"/>
    </row>
    <row r="14" spans="1:18" x14ac:dyDescent="0.25">
      <c r="A14" s="51" t="s">
        <v>9</v>
      </c>
      <c r="B14" s="49">
        <v>92.243902439024396</v>
      </c>
      <c r="C14" s="49">
        <v>88.054953034967255</v>
      </c>
      <c r="D14" s="49">
        <v>85.960478332938663</v>
      </c>
      <c r="E14" s="49">
        <v>88.223892967085021</v>
      </c>
      <c r="F14" s="49">
        <v>92.243902439024396</v>
      </c>
      <c r="G14" s="8"/>
      <c r="H14" s="8"/>
      <c r="P14" s="39"/>
      <c r="Q14" s="39"/>
      <c r="R14" s="9"/>
    </row>
    <row r="15" spans="1:18" x14ac:dyDescent="0.25">
      <c r="A15" s="51" t="s">
        <v>10</v>
      </c>
      <c r="B15" s="49">
        <v>87.717073170731709</v>
      </c>
      <c r="C15" s="49">
        <v>88.054953034967255</v>
      </c>
      <c r="D15" s="49">
        <v>85.960478332938663</v>
      </c>
      <c r="E15" s="49">
        <v>88.223892967085021</v>
      </c>
      <c r="F15" s="49">
        <v>87.717073170731709</v>
      </c>
      <c r="G15" s="8"/>
      <c r="H15" s="8"/>
      <c r="P15" s="39"/>
      <c r="Q15" s="39"/>
      <c r="R15" s="9"/>
    </row>
    <row r="48" spans="1:1" x14ac:dyDescent="0.25">
      <c r="A48" s="45" t="s">
        <v>50</v>
      </c>
    </row>
    <row r="50" spans="1:6" ht="30" customHeight="1" x14ac:dyDescent="0.25">
      <c r="A50" s="53" t="s">
        <v>43</v>
      </c>
      <c r="B50" s="54" t="s">
        <v>3</v>
      </c>
      <c r="C50" s="55" t="s">
        <v>39</v>
      </c>
      <c r="D50" s="55" t="s">
        <v>40</v>
      </c>
      <c r="E50" s="55" t="s">
        <v>41</v>
      </c>
      <c r="F50" s="54" t="s">
        <v>78</v>
      </c>
    </row>
    <row r="51" spans="1:6" x14ac:dyDescent="0.25">
      <c r="A51" s="51" t="s">
        <v>8</v>
      </c>
      <c r="B51" s="56">
        <v>13.978805825242716</v>
      </c>
      <c r="C51" s="56">
        <f>AVERAGE(F51:F53)</f>
        <v>14.166936901097166</v>
      </c>
      <c r="D51" s="56">
        <f>AVERAGE(F51,F53)</f>
        <v>13.819749254084773</v>
      </c>
      <c r="E51" s="56">
        <f>AVERAGE(F51,F52)</f>
        <v>14.420059010182335</v>
      </c>
      <c r="F51" s="56">
        <v>13.978805825242716</v>
      </c>
    </row>
    <row r="52" spans="1:6" x14ac:dyDescent="0.25">
      <c r="A52" s="51" t="s">
        <v>9</v>
      </c>
      <c r="B52" s="56">
        <v>14.861312195121954</v>
      </c>
      <c r="C52" s="56">
        <v>14.166936901097166</v>
      </c>
      <c r="D52" s="56">
        <v>13.819749254084773</v>
      </c>
      <c r="E52" s="56">
        <v>14.420059010182335</v>
      </c>
      <c r="F52" s="56">
        <v>14.861312195121954</v>
      </c>
    </row>
    <row r="53" spans="1:6" x14ac:dyDescent="0.25">
      <c r="A53" s="51" t="s">
        <v>10</v>
      </c>
      <c r="B53" s="56">
        <v>13.660692682926831</v>
      </c>
      <c r="C53" s="56">
        <v>14.166936901097166</v>
      </c>
      <c r="D53" s="56">
        <v>13.819749254084773</v>
      </c>
      <c r="E53" s="56">
        <v>14.420059010182335</v>
      </c>
      <c r="F53" s="56">
        <v>13.660692682926831</v>
      </c>
    </row>
    <row r="85" spans="1:3" x14ac:dyDescent="0.25">
      <c r="A85" s="45" t="s">
        <v>51</v>
      </c>
    </row>
    <row r="87" spans="1:3" ht="30" customHeight="1" x14ac:dyDescent="0.25">
      <c r="A87" s="57" t="s">
        <v>43</v>
      </c>
      <c r="B87" s="58" t="s">
        <v>3</v>
      </c>
      <c r="C87" s="58" t="s">
        <v>42</v>
      </c>
    </row>
    <row r="88" spans="1:3" x14ac:dyDescent="0.25">
      <c r="A88" s="51" t="s">
        <v>8</v>
      </c>
      <c r="B88" s="56">
        <v>16.601141473538565</v>
      </c>
      <c r="C88" s="56">
        <v>16.601141473538565</v>
      </c>
    </row>
    <row r="89" spans="1:3" x14ac:dyDescent="0.25">
      <c r="A89" s="51" t="s">
        <v>9</v>
      </c>
      <c r="B89" s="56">
        <v>16.110888418826018</v>
      </c>
      <c r="C89" s="56">
        <v>16.110888418826018</v>
      </c>
    </row>
    <row r="90" spans="1:3" x14ac:dyDescent="0.25">
      <c r="A90" s="51" t="s">
        <v>10</v>
      </c>
      <c r="B90" s="56">
        <v>15.573584695806918</v>
      </c>
      <c r="C90" s="56">
        <v>15.573584695806918</v>
      </c>
    </row>
  </sheetData>
  <sheetProtection algorithmName="SHA-512" hashValue="xh521XqaZ43to/NeFXR4LfrwaXIeM7jAip1H3yVrYZfQy2Hk3plR95tudHvG4vqU4x+gk9xzy82qT2Gz/qrgrQ==" saltValue="y8qw62QtXhWXgorFbITP8Q==" spinCount="100000" sheet="1" objects="1" scenarios="1" selectLockedCells="1" selectUnlockedCells="1"/>
  <mergeCells count="2">
    <mergeCell ref="A5:G5"/>
    <mergeCell ref="A8:G8"/>
  </mergeCells>
  <pageMargins left="0.7" right="0.7" top="0.75" bottom="0.75" header="0.3" footer="0.3"/>
  <pageSetup paperSize="9" scale="77" orientation="portrait" r:id="rId1"/>
  <rowBreaks count="2" manualBreakCount="2">
    <brk id="47" max="24" man="1"/>
    <brk id="84" max="24" man="1"/>
  </rowBreaks>
  <colBreaks count="1" manualBreakCount="1">
    <brk id="10" max="12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6F36C-DB7D-40FC-B470-0426DCA6E7CA}">
  <dimension ref="A1:R92"/>
  <sheetViews>
    <sheetView zoomScaleNormal="100" workbookViewId="0">
      <selection activeCell="L11" sqref="L11"/>
    </sheetView>
  </sheetViews>
  <sheetFormatPr defaultRowHeight="15" x14ac:dyDescent="0.25"/>
  <cols>
    <col min="4" max="6" width="14.7109375" customWidth="1"/>
    <col min="7" max="7" width="14.85546875" customWidth="1"/>
  </cols>
  <sheetData>
    <row r="1" spans="1:18" x14ac:dyDescent="0.25">
      <c r="A1" s="59"/>
    </row>
    <row r="2" spans="1:18" x14ac:dyDescent="0.25">
      <c r="A2" s="60" t="s">
        <v>44</v>
      </c>
    </row>
    <row r="3" spans="1:18" x14ac:dyDescent="0.25">
      <c r="A3" s="59"/>
    </row>
    <row r="4" spans="1:18" x14ac:dyDescent="0.25">
      <c r="A4" s="61" t="s">
        <v>52</v>
      </c>
    </row>
    <row r="5" spans="1:18" x14ac:dyDescent="0.25">
      <c r="A5" s="61" t="s">
        <v>53</v>
      </c>
    </row>
    <row r="6" spans="1:18" x14ac:dyDescent="0.25">
      <c r="A6" s="61" t="s">
        <v>54</v>
      </c>
    </row>
    <row r="7" spans="1:18" x14ac:dyDescent="0.25">
      <c r="A7" s="61" t="s">
        <v>55</v>
      </c>
    </row>
    <row r="8" spans="1:18" x14ac:dyDescent="0.25">
      <c r="A8" s="61" t="s">
        <v>56</v>
      </c>
    </row>
    <row r="9" spans="1:18" x14ac:dyDescent="0.25">
      <c r="A9" s="61" t="s">
        <v>96</v>
      </c>
    </row>
    <row r="10" spans="1:18" x14ac:dyDescent="0.25">
      <c r="A10" s="61"/>
    </row>
    <row r="11" spans="1:18" x14ac:dyDescent="0.25">
      <c r="A11" s="61" t="s">
        <v>49</v>
      </c>
    </row>
    <row r="13" spans="1:18" ht="30" customHeight="1" x14ac:dyDescent="0.25">
      <c r="A13" s="50" t="s">
        <v>43</v>
      </c>
      <c r="B13" s="46" t="s">
        <v>3</v>
      </c>
      <c r="C13" s="46" t="s">
        <v>12</v>
      </c>
      <c r="D13" s="47" t="s">
        <v>39</v>
      </c>
      <c r="E13" s="47" t="s">
        <v>40</v>
      </c>
      <c r="F13" s="47" t="s">
        <v>41</v>
      </c>
      <c r="G13" s="46" t="s">
        <v>78</v>
      </c>
      <c r="H13" s="34"/>
      <c r="I13" s="28"/>
      <c r="Q13" s="38"/>
      <c r="R13" s="31"/>
    </row>
    <row r="14" spans="1:18" x14ac:dyDescent="0.25">
      <c r="A14" s="51" t="s">
        <v>13</v>
      </c>
      <c r="B14" s="49">
        <v>107.90919952210274</v>
      </c>
      <c r="C14" s="49">
        <v>110.43809523809526</v>
      </c>
      <c r="D14" s="49">
        <f>AVERAGE(G14:G17)</f>
        <v>211.94772145417309</v>
      </c>
      <c r="E14" s="49">
        <f>AVERAGE(G14,G16:G17)</f>
        <v>211.67553052284237</v>
      </c>
      <c r="F14" s="49">
        <f>AVERAGE(G14:G16)</f>
        <v>217.56839051032603</v>
      </c>
      <c r="G14" s="49">
        <v>218.347294760198</v>
      </c>
      <c r="H14" s="35"/>
      <c r="Q14" s="39"/>
      <c r="R14" s="9"/>
    </row>
    <row r="15" spans="1:18" x14ac:dyDescent="0.25">
      <c r="A15" s="51" t="s">
        <v>9</v>
      </c>
      <c r="B15" s="49">
        <v>112.66905615292711</v>
      </c>
      <c r="C15" s="49">
        <v>100.0952380952381</v>
      </c>
      <c r="D15" s="49">
        <v>211.94772145417309</v>
      </c>
      <c r="E15" s="49">
        <v>211.67553052284237</v>
      </c>
      <c r="F15" s="49">
        <v>217.56839051032603</v>
      </c>
      <c r="G15" s="49">
        <v>212.76429424816521</v>
      </c>
      <c r="H15" s="35"/>
      <c r="Q15" s="39"/>
      <c r="R15" s="9"/>
    </row>
    <row r="16" spans="1:18" x14ac:dyDescent="0.25">
      <c r="A16" s="51" t="s">
        <v>14</v>
      </c>
      <c r="B16" s="49">
        <v>110.20310633213859</v>
      </c>
      <c r="C16" s="49">
        <v>111.39047619047622</v>
      </c>
      <c r="D16" s="49">
        <v>211.94772145417309</v>
      </c>
      <c r="E16" s="49">
        <v>211.67553052284237</v>
      </c>
      <c r="F16" s="49">
        <v>217.56839051032603</v>
      </c>
      <c r="G16" s="49">
        <v>221.59358252261481</v>
      </c>
      <c r="H16" s="35"/>
      <c r="Q16" s="39"/>
      <c r="R16" s="9"/>
    </row>
    <row r="17" spans="1:18" x14ac:dyDescent="0.25">
      <c r="A17" s="51" t="s">
        <v>10</v>
      </c>
      <c r="B17" s="49">
        <v>101.33333333333333</v>
      </c>
      <c r="C17" s="49">
        <v>93.75238095238096</v>
      </c>
      <c r="D17" s="49">
        <v>211.94772145417309</v>
      </c>
      <c r="E17" s="49">
        <v>211.67553052284237</v>
      </c>
      <c r="F17" s="49">
        <v>217.56839051032603</v>
      </c>
      <c r="G17" s="49">
        <v>195.08571428571429</v>
      </c>
      <c r="H17" s="35"/>
      <c r="Q17" s="39"/>
      <c r="R17" s="9"/>
    </row>
    <row r="18" spans="1:18" x14ac:dyDescent="0.25">
      <c r="A18" s="62"/>
      <c r="B18" s="62"/>
      <c r="C18" s="62"/>
      <c r="D18" s="62"/>
      <c r="E18" s="62"/>
      <c r="F18" s="62"/>
      <c r="G18" s="62"/>
    </row>
    <row r="49" spans="1:7" x14ac:dyDescent="0.25">
      <c r="A49" s="61" t="s">
        <v>50</v>
      </c>
    </row>
    <row r="51" spans="1:7" ht="30" customHeight="1" x14ac:dyDescent="0.25">
      <c r="A51" s="53" t="s">
        <v>43</v>
      </c>
      <c r="B51" s="54" t="s">
        <v>3</v>
      </c>
      <c r="C51" s="54" t="s">
        <v>12</v>
      </c>
      <c r="D51" s="55" t="s">
        <v>39</v>
      </c>
      <c r="E51" s="55" t="s">
        <v>40</v>
      </c>
      <c r="F51" s="55" t="s">
        <v>41</v>
      </c>
      <c r="G51" s="54" t="s">
        <v>78</v>
      </c>
    </row>
    <row r="52" spans="1:7" x14ac:dyDescent="0.25">
      <c r="A52" s="51" t="s">
        <v>13</v>
      </c>
      <c r="B52" s="56">
        <v>17.581553166069295</v>
      </c>
      <c r="C52" s="56">
        <v>16.237580952380952</v>
      </c>
      <c r="D52" s="56">
        <f>AVERAGE(G52:G55)</f>
        <v>32.964107185526537</v>
      </c>
      <c r="E52" s="56">
        <f>AVERAGE(G52,G54:G55)</f>
        <v>32.723768037776637</v>
      </c>
      <c r="F52" s="56">
        <f>AVERAGE(G52:G54)</f>
        <v>33.836678432041872</v>
      </c>
      <c r="G52" s="56">
        <v>33.819134118450251</v>
      </c>
    </row>
    <row r="53" spans="1:7" x14ac:dyDescent="0.25">
      <c r="A53" s="51" t="s">
        <v>9</v>
      </c>
      <c r="B53" s="56">
        <v>18.768229390680997</v>
      </c>
      <c r="C53" s="56">
        <v>14.91689523809524</v>
      </c>
      <c r="D53" s="56">
        <v>32.964107185526537</v>
      </c>
      <c r="E53" s="56">
        <v>32.723768037776637</v>
      </c>
      <c r="F53" s="56">
        <v>33.836678432041872</v>
      </c>
      <c r="G53" s="56">
        <v>33.685124628776236</v>
      </c>
    </row>
    <row r="54" spans="1:7" x14ac:dyDescent="0.25">
      <c r="A54" s="51" t="s">
        <v>14</v>
      </c>
      <c r="B54" s="56">
        <v>18.108100358422934</v>
      </c>
      <c r="C54" s="56">
        <v>15.897676190476194</v>
      </c>
      <c r="D54" s="56">
        <v>32.964107185526537</v>
      </c>
      <c r="E54" s="56">
        <v>32.723768037776637</v>
      </c>
      <c r="F54" s="56">
        <v>33.836678432041872</v>
      </c>
      <c r="G54" s="56">
        <v>34.005776548899128</v>
      </c>
    </row>
    <row r="55" spans="1:7" x14ac:dyDescent="0.25">
      <c r="A55" s="51" t="s">
        <v>10</v>
      </c>
      <c r="B55" s="56">
        <v>16.691498207885303</v>
      </c>
      <c r="C55" s="56">
        <v>13.654895238095241</v>
      </c>
      <c r="D55" s="56">
        <v>32.964107185526537</v>
      </c>
      <c r="E55" s="56">
        <v>32.723768037776637</v>
      </c>
      <c r="F55" s="56">
        <v>33.836678432041872</v>
      </c>
      <c r="G55" s="56">
        <v>30.346393445980546</v>
      </c>
    </row>
    <row r="86" spans="1:4" x14ac:dyDescent="0.25">
      <c r="A86" s="45" t="s">
        <v>51</v>
      </c>
    </row>
    <row r="88" spans="1:4" ht="30" customHeight="1" x14ac:dyDescent="0.25">
      <c r="A88" s="57" t="s">
        <v>43</v>
      </c>
      <c r="B88" s="58" t="s">
        <v>3</v>
      </c>
      <c r="C88" s="58" t="s">
        <v>12</v>
      </c>
      <c r="D88" s="58" t="s">
        <v>42</v>
      </c>
    </row>
    <row r="89" spans="1:4" x14ac:dyDescent="0.25">
      <c r="A89" s="51" t="s">
        <v>13</v>
      </c>
      <c r="B89" s="56">
        <v>16.292914083259522</v>
      </c>
      <c r="C89" s="56">
        <v>14.702880303552945</v>
      </c>
      <c r="D89" s="56">
        <v>15.497897193406233</v>
      </c>
    </row>
    <row r="90" spans="1:4" x14ac:dyDescent="0.25">
      <c r="A90" s="51" t="s">
        <v>9</v>
      </c>
      <c r="B90" s="56">
        <v>16.657838479809971</v>
      </c>
      <c r="C90" s="56">
        <v>14.902702188392009</v>
      </c>
      <c r="D90" s="56">
        <v>15.78027033410099</v>
      </c>
    </row>
    <row r="91" spans="1:4" x14ac:dyDescent="0.25">
      <c r="A91" s="51" t="s">
        <v>14</v>
      </c>
      <c r="B91" s="56">
        <v>16.431569817866432</v>
      </c>
      <c r="C91" s="56">
        <v>14.272024623803009</v>
      </c>
      <c r="D91" s="56">
        <v>15.351797220834721</v>
      </c>
    </row>
    <row r="92" spans="1:4" x14ac:dyDescent="0.25">
      <c r="A92" s="51" t="s">
        <v>10</v>
      </c>
      <c r="B92" s="56">
        <v>16.471873231465761</v>
      </c>
      <c r="C92" s="56">
        <v>14.564851686306381</v>
      </c>
      <c r="D92" s="56">
        <v>15.51836245888607</v>
      </c>
    </row>
  </sheetData>
  <sheetProtection algorithmName="SHA-512" hashValue="mwZ6Pfnex44CbcNxd27UQhoC5taFKFTVyN9WMN3uHLNIWHXLuxdVlGLqjiN5Z/rXCjUd6cqiakYVSjcwq5HsDQ==" saltValue="d0ujBri5bOjKfWPqRMCLYw==" spinCount="100000" sheet="1" objects="1" scenarios="1" selectLockedCells="1" selectUnlockedCells="1"/>
  <pageMargins left="0.7" right="0.7" top="0.75" bottom="0.75" header="0.3" footer="0.3"/>
  <pageSetup paperSize="9" scale="76" orientation="portrait" r:id="rId1"/>
  <rowBreaks count="2" manualBreakCount="2">
    <brk id="48" max="16383" man="1"/>
    <brk id="8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EEC20-874D-4B67-AA08-276C215E6CDE}">
  <dimension ref="A2:R92"/>
  <sheetViews>
    <sheetView zoomScaleNormal="100" workbookViewId="0">
      <selection activeCell="F17" sqref="F17"/>
    </sheetView>
  </sheetViews>
  <sheetFormatPr defaultRowHeight="15" x14ac:dyDescent="0.25"/>
  <cols>
    <col min="4" max="7" width="14.7109375" customWidth="1"/>
  </cols>
  <sheetData>
    <row r="2" spans="1:18" x14ac:dyDescent="0.25">
      <c r="A2" s="60" t="s">
        <v>44</v>
      </c>
    </row>
    <row r="4" spans="1:18" x14ac:dyDescent="0.25">
      <c r="A4" s="45" t="s">
        <v>57</v>
      </c>
    </row>
    <row r="5" spans="1:18" x14ac:dyDescent="0.25">
      <c r="A5" s="45" t="s">
        <v>58</v>
      </c>
    </row>
    <row r="6" spans="1:18" x14ac:dyDescent="0.25">
      <c r="A6" s="45" t="s">
        <v>59</v>
      </c>
    </row>
    <row r="7" spans="1:18" x14ac:dyDescent="0.25">
      <c r="A7" s="45" t="s">
        <v>60</v>
      </c>
    </row>
    <row r="8" spans="1:18" x14ac:dyDescent="0.25">
      <c r="A8" s="45" t="s">
        <v>61</v>
      </c>
    </row>
    <row r="9" spans="1:18" ht="30" customHeight="1" x14ac:dyDescent="0.25">
      <c r="A9" s="74" t="s">
        <v>97</v>
      </c>
      <c r="B9" s="74"/>
      <c r="C9" s="74"/>
      <c r="D9" s="74"/>
      <c r="E9" s="74"/>
      <c r="F9" s="74"/>
      <c r="G9" s="74"/>
    </row>
    <row r="11" spans="1:18" x14ac:dyDescent="0.25">
      <c r="A11" s="61" t="s">
        <v>49</v>
      </c>
    </row>
    <row r="13" spans="1:18" ht="30" customHeight="1" x14ac:dyDescent="0.25">
      <c r="A13" s="50" t="s">
        <v>43</v>
      </c>
      <c r="B13" s="46" t="s">
        <v>3</v>
      </c>
      <c r="C13" s="46" t="s">
        <v>12</v>
      </c>
      <c r="D13" s="47" t="s">
        <v>39</v>
      </c>
      <c r="E13" s="47" t="s">
        <v>40</v>
      </c>
      <c r="F13" s="47" t="s">
        <v>41</v>
      </c>
      <c r="G13" s="46" t="s">
        <v>78</v>
      </c>
      <c r="H13" s="34"/>
      <c r="I13" s="28"/>
      <c r="Q13" s="38"/>
      <c r="R13" s="31"/>
    </row>
    <row r="14" spans="1:18" x14ac:dyDescent="0.25">
      <c r="A14" s="51" t="s">
        <v>16</v>
      </c>
      <c r="B14" s="49">
        <v>163.40229885057474</v>
      </c>
      <c r="C14" s="49">
        <v>141.02312993002263</v>
      </c>
      <c r="D14" s="49">
        <f>AVERAGE(G14:G17)</f>
        <v>306.76152960894251</v>
      </c>
      <c r="E14" s="49">
        <f>AVERAGE(G14,G16:G17)</f>
        <v>310.08050691154011</v>
      </c>
      <c r="F14" s="49">
        <f>AVERAGE(G14:G16)</f>
        <v>300.09583258203821</v>
      </c>
      <c r="G14" s="49">
        <v>304.42542878059737</v>
      </c>
      <c r="H14" s="8"/>
      <c r="Q14" s="39"/>
      <c r="R14" s="9"/>
    </row>
    <row r="15" spans="1:18" x14ac:dyDescent="0.25">
      <c r="A15" s="51" t="s">
        <v>9</v>
      </c>
      <c r="B15" s="49">
        <v>167.31034482758622</v>
      </c>
      <c r="C15" s="49">
        <v>129.49425287356323</v>
      </c>
      <c r="D15" s="49">
        <v>306.76152960894251</v>
      </c>
      <c r="E15" s="49">
        <v>310.08050691154011</v>
      </c>
      <c r="F15" s="49">
        <v>300.09583258203821</v>
      </c>
      <c r="G15" s="49">
        <v>296.80459770114942</v>
      </c>
      <c r="H15" s="8"/>
      <c r="Q15" s="39"/>
      <c r="R15" s="9"/>
    </row>
    <row r="16" spans="1:18" x14ac:dyDescent="0.25">
      <c r="A16" s="51" t="s">
        <v>14</v>
      </c>
      <c r="B16" s="49">
        <v>172.18390804597703</v>
      </c>
      <c r="C16" s="49">
        <v>126.87356321839083</v>
      </c>
      <c r="D16" s="49">
        <v>306.76152960894251</v>
      </c>
      <c r="E16" s="49">
        <v>310.08050691154011</v>
      </c>
      <c r="F16" s="49">
        <v>300.09583258203821</v>
      </c>
      <c r="G16" s="49">
        <v>299.05747126436785</v>
      </c>
      <c r="H16" s="8"/>
      <c r="Q16" s="39"/>
      <c r="R16" s="9"/>
    </row>
    <row r="17" spans="1:18" x14ac:dyDescent="0.25">
      <c r="A17" s="51" t="s">
        <v>10</v>
      </c>
      <c r="B17" s="49">
        <v>186.11494252873567</v>
      </c>
      <c r="C17" s="49">
        <v>140.64367816091956</v>
      </c>
      <c r="D17" s="49">
        <v>306.76152960894251</v>
      </c>
      <c r="E17" s="49">
        <v>310.08050691154011</v>
      </c>
      <c r="F17" s="49">
        <v>300.09583258203799</v>
      </c>
      <c r="G17" s="49">
        <v>326.75862068965523</v>
      </c>
      <c r="H17" s="8"/>
      <c r="Q17" s="39"/>
      <c r="R17" s="9"/>
    </row>
    <row r="49" spans="1:7" x14ac:dyDescent="0.25">
      <c r="A49" s="61" t="s">
        <v>50</v>
      </c>
    </row>
    <row r="51" spans="1:7" ht="30" customHeight="1" x14ac:dyDescent="0.25">
      <c r="A51" s="53" t="s">
        <v>43</v>
      </c>
      <c r="B51" s="54" t="s">
        <v>3</v>
      </c>
      <c r="C51" s="54" t="s">
        <v>12</v>
      </c>
      <c r="D51" s="55" t="s">
        <v>39</v>
      </c>
      <c r="E51" s="55" t="s">
        <v>40</v>
      </c>
      <c r="F51" s="55" t="s">
        <v>41</v>
      </c>
      <c r="G51" s="54" t="s">
        <v>78</v>
      </c>
    </row>
    <row r="52" spans="1:7" x14ac:dyDescent="0.25">
      <c r="A52" s="51" t="s">
        <v>16</v>
      </c>
      <c r="B52" s="56">
        <v>25.800977011494254</v>
      </c>
      <c r="C52" s="56">
        <v>23.866550334455109</v>
      </c>
      <c r="D52" s="56">
        <f>AVERAGE(G52:G55)</f>
        <v>47.490795629590792</v>
      </c>
      <c r="E52" s="56">
        <f>AVERAGE(G52,G54:G55)</f>
        <v>47.972034019531016</v>
      </c>
      <c r="F52" s="56">
        <f>AVERAGE(G52:G54)</f>
        <v>46.354961222596152</v>
      </c>
      <c r="G52" s="56">
        <v>49.667527345949367</v>
      </c>
    </row>
    <row r="53" spans="1:7" x14ac:dyDescent="0.25">
      <c r="A53" s="51" t="s">
        <v>9</v>
      </c>
      <c r="B53" s="56">
        <v>25.160528735632184</v>
      </c>
      <c r="C53" s="56">
        <v>20.886551724137934</v>
      </c>
      <c r="D53" s="56">
        <v>47.490795629590792</v>
      </c>
      <c r="E53" s="56">
        <v>47.972034019531016</v>
      </c>
      <c r="F53" s="56">
        <v>46.354961222596152</v>
      </c>
      <c r="G53" s="56">
        <v>46.047080459770115</v>
      </c>
    </row>
    <row r="54" spans="1:7" x14ac:dyDescent="0.25">
      <c r="A54" s="51" t="s">
        <v>14</v>
      </c>
      <c r="B54" s="56">
        <v>23.448229885057472</v>
      </c>
      <c r="C54" s="56">
        <v>19.902045977011497</v>
      </c>
      <c r="D54" s="56">
        <v>47.490795629590792</v>
      </c>
      <c r="E54" s="56">
        <v>47.972034019531016</v>
      </c>
      <c r="F54" s="56">
        <v>46.354961222596152</v>
      </c>
      <c r="G54" s="56">
        <v>43.350275862068969</v>
      </c>
    </row>
    <row r="55" spans="1:7" x14ac:dyDescent="0.25">
      <c r="A55" s="51" t="s">
        <v>10</v>
      </c>
      <c r="B55" s="56">
        <v>27.658000000000005</v>
      </c>
      <c r="C55" s="56">
        <v>23.240298850574714</v>
      </c>
      <c r="D55" s="56">
        <v>47.490795629590792</v>
      </c>
      <c r="E55" s="56">
        <v>47.972034019531016</v>
      </c>
      <c r="F55" s="56">
        <v>46.354961222596152</v>
      </c>
      <c r="G55" s="56">
        <v>50.898298850574719</v>
      </c>
    </row>
    <row r="86" spans="1:4" x14ac:dyDescent="0.25">
      <c r="A86" s="45" t="s">
        <v>51</v>
      </c>
    </row>
    <row r="88" spans="1:4" ht="30" customHeight="1" x14ac:dyDescent="0.25">
      <c r="A88" s="57" t="s">
        <v>43</v>
      </c>
      <c r="B88" s="58" t="s">
        <v>3</v>
      </c>
      <c r="C88" s="58" t="s">
        <v>12</v>
      </c>
      <c r="D88" s="58" t="s">
        <v>42</v>
      </c>
    </row>
    <row r="89" spans="1:4" x14ac:dyDescent="0.25">
      <c r="A89" s="51" t="s">
        <v>16</v>
      </c>
      <c r="B89" s="56">
        <v>15.789849465391107</v>
      </c>
      <c r="C89" s="56">
        <v>16.923855218855216</v>
      </c>
      <c r="D89" s="56">
        <v>16.356852342123162</v>
      </c>
    </row>
    <row r="90" spans="1:4" x14ac:dyDescent="0.25">
      <c r="A90" s="51" t="s">
        <v>9</v>
      </c>
      <c r="B90" s="56">
        <v>15.038238527067874</v>
      </c>
      <c r="C90" s="56">
        <v>16.129327179123027</v>
      </c>
      <c r="D90" s="56">
        <v>15.58378285309545</v>
      </c>
    </row>
    <row r="91" spans="1:4" x14ac:dyDescent="0.25">
      <c r="A91" s="51" t="s">
        <v>14</v>
      </c>
      <c r="B91" s="56">
        <v>13.618130841121493</v>
      </c>
      <c r="C91" s="56">
        <v>15.686519296974089</v>
      </c>
      <c r="D91" s="56">
        <v>14.652325069047791</v>
      </c>
    </row>
    <row r="92" spans="1:4" x14ac:dyDescent="0.25">
      <c r="A92" s="51" t="s">
        <v>10</v>
      </c>
      <c r="B92" s="56">
        <v>14.860708992094862</v>
      </c>
      <c r="C92" s="56">
        <v>16.524239947695325</v>
      </c>
      <c r="D92" s="56">
        <v>15.692474469895092</v>
      </c>
    </row>
  </sheetData>
  <sheetProtection algorithmName="SHA-512" hashValue="GwnptesE25XhiGIuZaUw8mBQnWYF9iRUg0OvwHNPDeBXanZ1ysrIvBCbvynDm98K5JFxEsqmxcHFSdq7mlOdQg==" saltValue="2q0RHuJSoi1OfInSAKaAng==" spinCount="100000" sheet="1" objects="1" scenarios="1" selectLockedCells="1" selectUnlockedCells="1"/>
  <mergeCells count="1">
    <mergeCell ref="A9:G9"/>
  </mergeCells>
  <pageMargins left="0.7" right="0.7" top="0.75" bottom="0.75" header="0.3" footer="0.3"/>
  <pageSetup paperSize="9" scale="76" orientation="portrait" r:id="rId1"/>
  <rowBreaks count="2" manualBreakCount="2">
    <brk id="48" max="16383" man="1"/>
    <brk id="8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3C666-53D1-4F02-BF10-7C771192D4B5}">
  <dimension ref="A2:R93"/>
  <sheetViews>
    <sheetView zoomScaleNormal="100" workbookViewId="0">
      <selection activeCell="R20" sqref="R20"/>
    </sheetView>
  </sheetViews>
  <sheetFormatPr defaultRowHeight="15" x14ac:dyDescent="0.25"/>
  <cols>
    <col min="1" max="1" width="9.140625" style="52"/>
    <col min="5" max="7" width="14.7109375" customWidth="1"/>
  </cols>
  <sheetData>
    <row r="2" spans="1:18" x14ac:dyDescent="0.25">
      <c r="A2" s="63" t="s">
        <v>44</v>
      </c>
    </row>
    <row r="4" spans="1:18" x14ac:dyDescent="0.25">
      <c r="A4" s="64" t="s">
        <v>62</v>
      </c>
    </row>
    <row r="5" spans="1:18" x14ac:dyDescent="0.25">
      <c r="A5" s="64" t="s">
        <v>63</v>
      </c>
    </row>
    <row r="6" spans="1:18" x14ac:dyDescent="0.25">
      <c r="A6" s="64" t="s">
        <v>64</v>
      </c>
    </row>
    <row r="7" spans="1:18" x14ac:dyDescent="0.25">
      <c r="A7" s="64" t="s">
        <v>65</v>
      </c>
    </row>
    <row r="8" spans="1:18" x14ac:dyDescent="0.25">
      <c r="A8" s="64" t="s">
        <v>66</v>
      </c>
    </row>
    <row r="9" spans="1:18" x14ac:dyDescent="0.25">
      <c r="A9" s="64" t="s">
        <v>67</v>
      </c>
    </row>
    <row r="11" spans="1:18" x14ac:dyDescent="0.25">
      <c r="A11" s="64" t="s">
        <v>49</v>
      </c>
    </row>
    <row r="13" spans="1:18" ht="30" customHeight="1" x14ac:dyDescent="0.25">
      <c r="A13" s="50" t="s">
        <v>43</v>
      </c>
      <c r="B13" s="46" t="s">
        <v>3</v>
      </c>
      <c r="C13" s="46" t="s">
        <v>12</v>
      </c>
      <c r="D13" s="46" t="s">
        <v>18</v>
      </c>
      <c r="E13" s="47" t="s">
        <v>39</v>
      </c>
      <c r="F13" s="47" t="s">
        <v>41</v>
      </c>
      <c r="G13" s="46" t="s">
        <v>78</v>
      </c>
      <c r="H13" s="27"/>
      <c r="I13" s="28"/>
      <c r="Q13" s="38"/>
      <c r="R13" s="31"/>
    </row>
    <row r="14" spans="1:18" x14ac:dyDescent="0.25">
      <c r="A14" s="51" t="s">
        <v>8</v>
      </c>
      <c r="B14" s="49">
        <v>151.20792983995057</v>
      </c>
      <c r="C14" s="49">
        <v>104.77826978535261</v>
      </c>
      <c r="D14" s="49">
        <v>92.580771469777773</v>
      </c>
      <c r="E14" s="49">
        <f>AVERAGE(G14:G17)</f>
        <v>383.12914322531515</v>
      </c>
      <c r="F14" s="49">
        <f>AVERAGE(G14:G16)</f>
        <v>367.92336142422806</v>
      </c>
      <c r="G14" s="49">
        <v>348.56697109508093</v>
      </c>
      <c r="H14" s="8"/>
      <c r="Q14" s="39"/>
      <c r="R14" s="9"/>
    </row>
    <row r="15" spans="1:18" x14ac:dyDescent="0.25">
      <c r="A15" s="51" t="s">
        <v>13</v>
      </c>
      <c r="B15" s="49">
        <v>175.73858011016475</v>
      </c>
      <c r="C15" s="49">
        <v>110.68263162980828</v>
      </c>
      <c r="D15" s="49">
        <v>108.62593011955487</v>
      </c>
      <c r="E15" s="49">
        <v>383.12914322531515</v>
      </c>
      <c r="F15" s="49">
        <v>367.92336142422806</v>
      </c>
      <c r="G15" s="49">
        <v>395.04714185952793</v>
      </c>
      <c r="H15" s="8"/>
      <c r="Q15" s="39"/>
      <c r="R15" s="9"/>
    </row>
    <row r="16" spans="1:18" x14ac:dyDescent="0.25">
      <c r="A16" s="51" t="s">
        <v>14</v>
      </c>
      <c r="B16" s="49">
        <v>150.47511574749149</v>
      </c>
      <c r="C16" s="49">
        <v>109.49672788088613</v>
      </c>
      <c r="D16" s="49">
        <v>100.18412768969785</v>
      </c>
      <c r="E16" s="49">
        <v>383.12914322531515</v>
      </c>
      <c r="F16" s="49">
        <v>367.92336142422806</v>
      </c>
      <c r="G16" s="49">
        <v>360.15597131807544</v>
      </c>
      <c r="H16" s="8"/>
      <c r="Q16" s="39"/>
      <c r="R16" s="9"/>
    </row>
    <row r="17" spans="1:18" x14ac:dyDescent="0.25">
      <c r="A17" s="51" t="s">
        <v>10</v>
      </c>
      <c r="B17" s="49">
        <v>196.6698695395763</v>
      </c>
      <c r="C17" s="49">
        <v>126.54716215049336</v>
      </c>
      <c r="D17" s="49">
        <v>105.52945693850667</v>
      </c>
      <c r="E17" s="49">
        <v>383.12914322531515</v>
      </c>
      <c r="F17" s="49">
        <v>367.92336142422806</v>
      </c>
      <c r="G17" s="49">
        <v>428.74648862857634</v>
      </c>
      <c r="H17" s="8"/>
      <c r="Q17" s="39"/>
      <c r="R17" s="9"/>
    </row>
    <row r="19" spans="1:18" x14ac:dyDescent="0.25">
      <c r="A19" s="64" t="s">
        <v>49</v>
      </c>
    </row>
    <row r="50" spans="1:7" x14ac:dyDescent="0.25">
      <c r="A50" s="64" t="s">
        <v>50</v>
      </c>
    </row>
    <row r="52" spans="1:7" ht="30" customHeight="1" x14ac:dyDescent="0.25">
      <c r="A52" s="53" t="s">
        <v>43</v>
      </c>
      <c r="B52" s="54" t="s">
        <v>3</v>
      </c>
      <c r="C52" s="54" t="s">
        <v>12</v>
      </c>
      <c r="D52" s="54" t="s">
        <v>18</v>
      </c>
      <c r="E52" s="55" t="s">
        <v>39</v>
      </c>
      <c r="F52" s="55" t="s">
        <v>41</v>
      </c>
      <c r="G52" s="54" t="s">
        <v>78</v>
      </c>
    </row>
    <row r="53" spans="1:7" x14ac:dyDescent="0.25">
      <c r="A53" s="51" t="s">
        <v>8</v>
      </c>
      <c r="B53" s="56">
        <v>19.031821127792128</v>
      </c>
      <c r="C53" s="56">
        <v>15.43635927154644</v>
      </c>
      <c r="D53" s="56">
        <v>13.638884901380951</v>
      </c>
      <c r="E53" s="56">
        <f>AVERAGE(G53:G56)</f>
        <v>52.002451826021101</v>
      </c>
      <c r="F53" s="56">
        <f>AVERAGE(G53:G55)</f>
        <v>50.370097871366418</v>
      </c>
      <c r="G53" s="56">
        <v>48.107065300719512</v>
      </c>
    </row>
    <row r="54" spans="1:7" x14ac:dyDescent="0.25">
      <c r="A54" s="51" t="s">
        <v>13</v>
      </c>
      <c r="B54" s="56">
        <v>22.647726050276137</v>
      </c>
      <c r="C54" s="56">
        <v>16.137711481973774</v>
      </c>
      <c r="D54" s="56">
        <v>15.634213448421098</v>
      </c>
      <c r="E54" s="56">
        <v>52.002451826021101</v>
      </c>
      <c r="F54" s="56">
        <v>50.370097871366418</v>
      </c>
      <c r="G54" s="56">
        <v>54.419650980671015</v>
      </c>
    </row>
    <row r="55" spans="1:7" x14ac:dyDescent="0.25">
      <c r="A55" s="51" t="s">
        <v>14</v>
      </c>
      <c r="B55" s="56">
        <v>19.602949726816881</v>
      </c>
      <c r="C55" s="56">
        <v>15.272568535224012</v>
      </c>
      <c r="D55" s="56">
        <v>13.708059070667822</v>
      </c>
      <c r="E55" s="56">
        <v>52.002451826021101</v>
      </c>
      <c r="F55" s="56">
        <v>50.370097871366418</v>
      </c>
      <c r="G55" s="56">
        <v>48.583577332708714</v>
      </c>
    </row>
    <row r="56" spans="1:7" x14ac:dyDescent="0.25">
      <c r="A56" s="51" t="s">
        <v>10</v>
      </c>
      <c r="B56" s="56">
        <v>24.506511997912927</v>
      </c>
      <c r="C56" s="56">
        <v>17.801775849113454</v>
      </c>
      <c r="D56" s="56">
        <v>14.59122584295879</v>
      </c>
      <c r="E56" s="56">
        <v>52.002451826021101</v>
      </c>
      <c r="F56" s="56">
        <v>50.370097871366418</v>
      </c>
      <c r="G56" s="56">
        <v>56.89951368998517</v>
      </c>
    </row>
    <row r="87" spans="1:5" x14ac:dyDescent="0.25">
      <c r="A87" s="64" t="s">
        <v>51</v>
      </c>
    </row>
    <row r="89" spans="1:5" ht="30" x14ac:dyDescent="0.25">
      <c r="A89" s="57" t="s">
        <v>43</v>
      </c>
      <c r="B89" s="58" t="s">
        <v>3</v>
      </c>
      <c r="C89" s="58" t="s">
        <v>12</v>
      </c>
      <c r="D89" s="58" t="s">
        <v>18</v>
      </c>
      <c r="E89" s="58" t="s">
        <v>42</v>
      </c>
    </row>
    <row r="90" spans="1:5" x14ac:dyDescent="0.25">
      <c r="A90" s="51" t="s">
        <v>8</v>
      </c>
      <c r="B90" s="56">
        <v>12.586523172387047</v>
      </c>
      <c r="C90" s="56">
        <v>14.732405204981113</v>
      </c>
      <c r="D90" s="56">
        <v>14.731876484560569</v>
      </c>
      <c r="E90" s="56">
        <v>14.016934953976241</v>
      </c>
    </row>
    <row r="91" spans="1:5" x14ac:dyDescent="0.25">
      <c r="A91" s="51" t="s">
        <v>13</v>
      </c>
      <c r="B91" s="56">
        <v>12.887167994687918</v>
      </c>
      <c r="C91" s="56">
        <v>14.580166051660518</v>
      </c>
      <c r="D91" s="56">
        <v>14.392708473210691</v>
      </c>
      <c r="E91" s="56">
        <v>13.953347506519707</v>
      </c>
    </row>
    <row r="92" spans="1:5" x14ac:dyDescent="0.25">
      <c r="A92" s="51" t="s">
        <v>14</v>
      </c>
      <c r="B92" s="56">
        <v>13.02736976106541</v>
      </c>
      <c r="C92" s="56">
        <v>13.947967972009151</v>
      </c>
      <c r="D92" s="56">
        <v>13.682865127224591</v>
      </c>
      <c r="E92" s="56">
        <v>13.552734286766386</v>
      </c>
    </row>
    <row r="93" spans="1:5" x14ac:dyDescent="0.25">
      <c r="A93" s="51" t="s">
        <v>10</v>
      </c>
      <c r="B93" s="56">
        <v>12.4607353710485</v>
      </c>
      <c r="C93" s="56">
        <v>14.067305458768875</v>
      </c>
      <c r="D93" s="56">
        <v>13.826685236768801</v>
      </c>
      <c r="E93" s="56">
        <v>13.451575355528725</v>
      </c>
    </row>
  </sheetData>
  <sheetProtection algorithmName="SHA-512" hashValue="/k1XnMozIsDOBj23qcdHT5GM2IBW+n8/Y997ETIFTO2KwT80/5wJGRXZoO+qU5dWZNtboXzmrzB4YXU6kK1RGg==" saltValue="0cE8nPSyAAsQ7kQoMwgymw==" spinCount="100000" sheet="1" objects="1" scenarios="1" selectLockedCells="1" selectUnlockedCells="1"/>
  <pageMargins left="0.7" right="0.7" top="0.75" bottom="0.75" header="0.3" footer="0.3"/>
  <pageSetup paperSize="9" scale="74" orientation="portrait" r:id="rId1"/>
  <rowBreaks count="2" manualBreakCount="2">
    <brk id="49" max="16383" man="1"/>
    <brk id="8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FF71E-509B-4967-A644-728EBF8E0242}">
  <dimension ref="A2:R94"/>
  <sheetViews>
    <sheetView zoomScaleNormal="100" workbookViewId="0">
      <selection activeCell="H17" sqref="H17"/>
    </sheetView>
  </sheetViews>
  <sheetFormatPr defaultRowHeight="15" x14ac:dyDescent="0.25"/>
  <cols>
    <col min="1" max="1" width="9.140625" style="52"/>
    <col min="5" max="8" width="14.7109375" customWidth="1"/>
  </cols>
  <sheetData>
    <row r="2" spans="1:18" x14ac:dyDescent="0.25">
      <c r="A2" s="63" t="s">
        <v>44</v>
      </c>
    </row>
    <row r="4" spans="1:18" x14ac:dyDescent="0.25">
      <c r="A4" s="64" t="s">
        <v>68</v>
      </c>
    </row>
    <row r="5" spans="1:18" x14ac:dyDescent="0.25">
      <c r="A5" s="64" t="s">
        <v>69</v>
      </c>
    </row>
    <row r="6" spans="1:18" x14ac:dyDescent="0.25">
      <c r="A6" s="64" t="s">
        <v>70</v>
      </c>
    </row>
    <row r="7" spans="1:18" x14ac:dyDescent="0.25">
      <c r="A7" s="64" t="s">
        <v>71</v>
      </c>
    </row>
    <row r="8" spans="1:18" x14ac:dyDescent="0.25">
      <c r="A8" s="64" t="s">
        <v>72</v>
      </c>
    </row>
    <row r="9" spans="1:18" x14ac:dyDescent="0.25">
      <c r="A9" s="64" t="s">
        <v>73</v>
      </c>
    </row>
    <row r="11" spans="1:18" x14ac:dyDescent="0.25">
      <c r="A11" s="64" t="s">
        <v>49</v>
      </c>
    </row>
    <row r="13" spans="1:18" ht="30" customHeight="1" x14ac:dyDescent="0.25">
      <c r="A13" s="50" t="s">
        <v>43</v>
      </c>
      <c r="B13" s="46" t="s">
        <v>3</v>
      </c>
      <c r="C13" s="46" t="s">
        <v>12</v>
      </c>
      <c r="D13" s="46" t="s">
        <v>18</v>
      </c>
      <c r="E13" s="47" t="s">
        <v>39</v>
      </c>
      <c r="F13" s="47" t="s">
        <v>40</v>
      </c>
      <c r="G13" s="47" t="s">
        <v>41</v>
      </c>
      <c r="H13" s="46" t="s">
        <v>4</v>
      </c>
      <c r="I13" s="28"/>
      <c r="R13" s="31"/>
    </row>
    <row r="14" spans="1:18" x14ac:dyDescent="0.25">
      <c r="A14" s="51" t="s">
        <v>13</v>
      </c>
      <c r="B14" s="49">
        <v>154.66318591318591</v>
      </c>
      <c r="C14" s="49">
        <v>123.53846153846153</v>
      </c>
      <c r="D14" s="49">
        <v>101.48717948717947</v>
      </c>
      <c r="E14" s="49">
        <f>AVERAGE(H14:H17)</f>
        <v>375.16021703521699</v>
      </c>
      <c r="F14" s="49">
        <f>AVERAGE(H14,H16:H17)</f>
        <v>369.2244140994141</v>
      </c>
      <c r="G14" s="49">
        <f>AVERAGE(H14:H16)</f>
        <v>369.12633350133348</v>
      </c>
      <c r="H14" s="49">
        <v>379.68882693882688</v>
      </c>
      <c r="R14" s="9"/>
    </row>
    <row r="15" spans="1:18" x14ac:dyDescent="0.25">
      <c r="A15" s="51" t="s">
        <v>9</v>
      </c>
      <c r="B15" s="49">
        <v>170.31377968877968</v>
      </c>
      <c r="C15" s="49">
        <v>124.02564102564104</v>
      </c>
      <c r="D15" s="49">
        <v>98.628205128205138</v>
      </c>
      <c r="E15" s="49">
        <v>375.16021703521699</v>
      </c>
      <c r="F15" s="49">
        <v>369.2244140994141</v>
      </c>
      <c r="G15" s="49">
        <v>369.12633350133348</v>
      </c>
      <c r="H15" s="49">
        <v>392.96762584262586</v>
      </c>
      <c r="R15" s="9"/>
    </row>
    <row r="16" spans="1:18" x14ac:dyDescent="0.25">
      <c r="A16" s="51" t="s">
        <v>14</v>
      </c>
      <c r="B16" s="49">
        <v>150.28665028665026</v>
      </c>
      <c r="C16" s="49">
        <v>99.320512820512818</v>
      </c>
      <c r="D16" s="49">
        <v>85.115384615384613</v>
      </c>
      <c r="E16" s="49">
        <v>375.16021703521699</v>
      </c>
      <c r="F16" s="49">
        <v>369.2244140994141</v>
      </c>
      <c r="G16" s="49">
        <v>369.12633350133348</v>
      </c>
      <c r="H16" s="49">
        <v>334.72254772254769</v>
      </c>
      <c r="R16" s="9"/>
    </row>
    <row r="17" spans="1:18" x14ac:dyDescent="0.25">
      <c r="A17" s="51" t="s">
        <v>10</v>
      </c>
      <c r="B17" s="49">
        <v>163.71058558558553</v>
      </c>
      <c r="C17" s="49">
        <v>122.53846153846153</v>
      </c>
      <c r="D17" s="49">
        <v>107.01282051282051</v>
      </c>
      <c r="E17" s="49">
        <v>375.16021703521699</v>
      </c>
      <c r="F17" s="49">
        <v>369.2244140994141</v>
      </c>
      <c r="G17" s="49">
        <v>369.12633350133348</v>
      </c>
      <c r="H17" s="49">
        <v>393.26186763686758</v>
      </c>
      <c r="R17" s="9"/>
    </row>
    <row r="50" spans="1:8" x14ac:dyDescent="0.25">
      <c r="A50" s="64" t="s">
        <v>50</v>
      </c>
    </row>
    <row r="52" spans="1:8" ht="30" customHeight="1" x14ac:dyDescent="0.25">
      <c r="A52" s="53" t="s">
        <v>43</v>
      </c>
      <c r="B52" s="54" t="s">
        <v>3</v>
      </c>
      <c r="C52" s="54" t="s">
        <v>12</v>
      </c>
      <c r="D52" s="54" t="s">
        <v>18</v>
      </c>
      <c r="E52" s="55" t="s">
        <v>39</v>
      </c>
      <c r="F52" s="55" t="s">
        <v>40</v>
      </c>
      <c r="G52" s="55" t="s">
        <v>41</v>
      </c>
      <c r="H52" s="54" t="s">
        <v>4</v>
      </c>
    </row>
    <row r="53" spans="1:8" x14ac:dyDescent="0.25">
      <c r="A53" s="51" t="s">
        <v>13</v>
      </c>
      <c r="B53" s="65">
        <v>20.647279381654375</v>
      </c>
      <c r="C53" s="56">
        <v>20.367378205128201</v>
      </c>
      <c r="D53" s="56">
        <v>16.349141025641025</v>
      </c>
      <c r="E53" s="56">
        <f>AVERAGE(H53:H56)</f>
        <v>56.126024776349766</v>
      </c>
      <c r="F53" s="56">
        <f>AVERAGE(H53,H55:H56)</f>
        <v>54.824118961968964</v>
      </c>
      <c r="G53" s="56">
        <f>AVERAGE(H53:H55)</f>
        <v>56.310494326844321</v>
      </c>
      <c r="H53" s="56">
        <v>57.363798612423601</v>
      </c>
    </row>
    <row r="54" spans="1:8" x14ac:dyDescent="0.25">
      <c r="A54" s="51" t="s">
        <v>9</v>
      </c>
      <c r="B54" s="65">
        <v>25.459075552825549</v>
      </c>
      <c r="C54" s="56">
        <v>19.781243589743589</v>
      </c>
      <c r="D54" s="56">
        <v>14.791423076923076</v>
      </c>
      <c r="E54" s="56">
        <v>56.126024776349766</v>
      </c>
      <c r="F54" s="56">
        <v>54.824118961968964</v>
      </c>
      <c r="G54" s="66">
        <v>56.310494326844321</v>
      </c>
      <c r="H54" s="56">
        <v>60.031742219492209</v>
      </c>
    </row>
    <row r="55" spans="1:8" x14ac:dyDescent="0.25">
      <c r="A55" s="51" t="s">
        <v>14</v>
      </c>
      <c r="B55" s="65">
        <v>22.011197276822276</v>
      </c>
      <c r="C55" s="56">
        <v>15.845653846153848</v>
      </c>
      <c r="D55" s="56">
        <v>13.679091025641025</v>
      </c>
      <c r="E55" s="56">
        <v>56.126024776349766</v>
      </c>
      <c r="F55" s="56">
        <v>54.824118961968964</v>
      </c>
      <c r="G55" s="66">
        <v>56.310494326844321</v>
      </c>
      <c r="H55" s="56">
        <v>51.535942148617153</v>
      </c>
    </row>
    <row r="56" spans="1:8" x14ac:dyDescent="0.25">
      <c r="A56" s="51" t="s">
        <v>10</v>
      </c>
      <c r="B56" s="65">
        <v>20.46140458640458</v>
      </c>
      <c r="C56" s="56">
        <v>18.461262820512818</v>
      </c>
      <c r="D56" s="56">
        <v>16.649948717948718</v>
      </c>
      <c r="E56" s="56">
        <v>56.126024776349766</v>
      </c>
      <c r="F56" s="56">
        <v>54.824118961968964</v>
      </c>
      <c r="G56" s="66">
        <v>56.310494326844321</v>
      </c>
      <c r="H56" s="56">
        <v>55.572616124866116</v>
      </c>
    </row>
    <row r="88" spans="1:5" x14ac:dyDescent="0.25">
      <c r="A88" s="64" t="s">
        <v>51</v>
      </c>
    </row>
    <row r="90" spans="1:5" ht="30" customHeight="1" x14ac:dyDescent="0.25">
      <c r="A90" s="57" t="s">
        <v>43</v>
      </c>
      <c r="B90" s="58" t="s">
        <v>3</v>
      </c>
      <c r="C90" s="58" t="s">
        <v>12</v>
      </c>
      <c r="D90" s="58" t="s">
        <v>18</v>
      </c>
      <c r="E90" s="58" t="s">
        <v>42</v>
      </c>
    </row>
    <row r="91" spans="1:5" x14ac:dyDescent="0.25">
      <c r="A91" s="51" t="s">
        <v>13</v>
      </c>
      <c r="B91" s="56">
        <v>13.349834519278501</v>
      </c>
      <c r="C91" s="56">
        <v>16.486669779991693</v>
      </c>
      <c r="D91" s="56">
        <v>16.109562910560889</v>
      </c>
      <c r="E91" s="56">
        <v>15.315355736610362</v>
      </c>
    </row>
    <row r="92" spans="1:5" x14ac:dyDescent="0.25">
      <c r="A92" s="51" t="s">
        <v>9</v>
      </c>
      <c r="B92" s="56">
        <v>14.948335712675631</v>
      </c>
      <c r="C92" s="56">
        <v>15.949317758941492</v>
      </c>
      <c r="D92" s="56">
        <v>14.997153256206937</v>
      </c>
      <c r="E92" s="56">
        <v>15.298268909274688</v>
      </c>
    </row>
    <row r="93" spans="1:5" x14ac:dyDescent="0.25">
      <c r="A93" s="51" t="s">
        <v>14</v>
      </c>
      <c r="B93" s="56">
        <v>14.646142711171665</v>
      </c>
      <c r="C93" s="56">
        <v>15.954059635988127</v>
      </c>
      <c r="D93" s="56">
        <v>16.071232113270071</v>
      </c>
      <c r="E93" s="56">
        <v>15.557144820143288</v>
      </c>
    </row>
    <row r="94" spans="1:5" x14ac:dyDescent="0.25">
      <c r="A94" s="51" t="s">
        <v>10</v>
      </c>
      <c r="B94" s="56">
        <v>12.498522629563041</v>
      </c>
      <c r="C94" s="56">
        <v>15.065688428541534</v>
      </c>
      <c r="D94" s="56">
        <v>15.558835509763988</v>
      </c>
      <c r="E94" s="56">
        <v>14.374348855956187</v>
      </c>
    </row>
  </sheetData>
  <sheetProtection algorithmName="SHA-512" hashValue="80fqSU8WHva/7Z561YBJT2CNaprYiVzjWy8wrtkEBzD6fIupCv4z3QWN4TXuqJSkE2aA7woDh63NjXNjuZylZA==" saltValue="hPJGpL3OhkDfLm6xGcyVIA==" spinCount="100000" sheet="1" objects="1" scenarios="1" selectLockedCells="1" selectUnlockedCells="1"/>
  <pageMargins left="0.7" right="0.7" top="0.75" bottom="0.75" header="0.3" footer="0.3"/>
  <pageSetup paperSize="9" scale="76" orientation="portrait" r:id="rId1"/>
  <rowBreaks count="2" manualBreakCount="2">
    <brk id="48" max="16383" man="1"/>
    <brk id="8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4E2A7-D129-4C04-B887-C858C03F5512}">
  <dimension ref="A2:R96"/>
  <sheetViews>
    <sheetView zoomScaleNormal="100" workbookViewId="0">
      <selection activeCell="Q52" sqref="Q52"/>
    </sheetView>
  </sheetViews>
  <sheetFormatPr defaultRowHeight="15" x14ac:dyDescent="0.25"/>
  <cols>
    <col min="5" max="7" width="14.7109375" customWidth="1"/>
  </cols>
  <sheetData>
    <row r="2" spans="1:18" x14ac:dyDescent="0.25">
      <c r="A2" s="44" t="s">
        <v>44</v>
      </c>
    </row>
    <row r="4" spans="1:18" x14ac:dyDescent="0.25">
      <c r="A4" s="45" t="s">
        <v>74</v>
      </c>
    </row>
    <row r="5" spans="1:18" x14ac:dyDescent="0.25">
      <c r="A5" s="45" t="s">
        <v>75</v>
      </c>
    </row>
    <row r="6" spans="1:18" x14ac:dyDescent="0.25">
      <c r="A6" s="45" t="s">
        <v>76</v>
      </c>
    </row>
    <row r="7" spans="1:18" x14ac:dyDescent="0.25">
      <c r="A7" s="45" t="s">
        <v>77</v>
      </c>
    </row>
    <row r="8" spans="1:18" x14ac:dyDescent="0.25">
      <c r="A8" s="45" t="s">
        <v>72</v>
      </c>
    </row>
    <row r="9" spans="1:18" x14ac:dyDescent="0.25">
      <c r="A9" s="45" t="s">
        <v>73</v>
      </c>
    </row>
    <row r="11" spans="1:18" x14ac:dyDescent="0.25">
      <c r="A11" s="45" t="s">
        <v>49</v>
      </c>
    </row>
    <row r="13" spans="1:18" ht="30" customHeight="1" x14ac:dyDescent="0.25">
      <c r="A13" s="46" t="s">
        <v>43</v>
      </c>
      <c r="B13" s="46" t="s">
        <v>3</v>
      </c>
      <c r="C13" s="46" t="s">
        <v>12</v>
      </c>
      <c r="D13" s="46" t="s">
        <v>18</v>
      </c>
      <c r="E13" s="47" t="s">
        <v>39</v>
      </c>
      <c r="F13" s="47" t="s">
        <v>41</v>
      </c>
      <c r="G13" s="46" t="s">
        <v>78</v>
      </c>
      <c r="H13" s="27"/>
      <c r="I13" s="28"/>
      <c r="Q13" s="28"/>
      <c r="R13" s="31"/>
    </row>
    <row r="14" spans="1:18" x14ac:dyDescent="0.25">
      <c r="A14" s="48" t="s">
        <v>21</v>
      </c>
      <c r="B14" s="49">
        <v>190.99431818181816</v>
      </c>
      <c r="C14" s="49">
        <v>144.13825757575756</v>
      </c>
      <c r="D14" s="49">
        <v>126.26893939393936</v>
      </c>
      <c r="E14" s="49">
        <f>AVERAGE(G14:G18)</f>
        <v>436.86966253443524</v>
      </c>
      <c r="F14" s="49">
        <f>AVERAGE(G14:G17)</f>
        <v>439.86548725895318</v>
      </c>
      <c r="G14" s="49">
        <v>461.40151515151513</v>
      </c>
      <c r="H14" s="8"/>
      <c r="Q14" s="40"/>
      <c r="R14" s="9"/>
    </row>
    <row r="15" spans="1:18" x14ac:dyDescent="0.25">
      <c r="A15" s="48" t="s">
        <v>13</v>
      </c>
      <c r="B15" s="49">
        <v>182.08333333333331</v>
      </c>
      <c r="C15" s="49">
        <v>150.73863636363637</v>
      </c>
      <c r="D15" s="49">
        <v>131.10795454545456</v>
      </c>
      <c r="E15" s="49">
        <v>436.86966253443524</v>
      </c>
      <c r="F15" s="49">
        <v>439.86548725895318</v>
      </c>
      <c r="G15" s="49">
        <v>463.92992424242425</v>
      </c>
      <c r="H15" s="8"/>
      <c r="Q15" s="40"/>
      <c r="R15" s="9"/>
    </row>
    <row r="16" spans="1:18" x14ac:dyDescent="0.25">
      <c r="A16" s="48" t="s">
        <v>22</v>
      </c>
      <c r="B16" s="49">
        <v>181.93181818181819</v>
      </c>
      <c r="C16" s="49">
        <v>157.7651515151515</v>
      </c>
      <c r="D16" s="49">
        <v>127.89772727272727</v>
      </c>
      <c r="E16" s="49">
        <v>436.86966253443524</v>
      </c>
      <c r="F16" s="49">
        <v>439.86548725895318</v>
      </c>
      <c r="G16" s="49">
        <v>467.59469696969694</v>
      </c>
      <c r="H16" s="8"/>
      <c r="Q16" s="40"/>
      <c r="R16" s="9"/>
    </row>
    <row r="17" spans="1:18" x14ac:dyDescent="0.25">
      <c r="A17" s="48" t="s">
        <v>14</v>
      </c>
      <c r="B17" s="49">
        <v>138.88429752066116</v>
      </c>
      <c r="C17" s="49">
        <v>117.53787878787878</v>
      </c>
      <c r="D17" s="49">
        <v>110.11363636363636</v>
      </c>
      <c r="E17" s="49">
        <v>436.86966253443524</v>
      </c>
      <c r="F17" s="49">
        <v>439.86548725895318</v>
      </c>
      <c r="G17" s="49">
        <v>366.53581267217635</v>
      </c>
      <c r="H17" s="8"/>
      <c r="Q17" s="40"/>
      <c r="R17" s="9"/>
    </row>
    <row r="18" spans="1:18" x14ac:dyDescent="0.25">
      <c r="A18" s="48" t="s">
        <v>10</v>
      </c>
      <c r="B18" s="49">
        <v>164.55492424242425</v>
      </c>
      <c r="C18" s="49">
        <v>138.14393939393938</v>
      </c>
      <c r="D18" s="49">
        <v>122.1875</v>
      </c>
      <c r="E18" s="49">
        <v>436.86966253443524</v>
      </c>
      <c r="F18" s="49">
        <v>439.86548725895318</v>
      </c>
      <c r="G18" s="49">
        <v>424.88636363636363</v>
      </c>
      <c r="H18" s="8"/>
      <c r="Q18" s="40"/>
      <c r="R18" s="9"/>
    </row>
    <row r="51" spans="1:7" x14ac:dyDescent="0.25">
      <c r="A51" s="45" t="s">
        <v>50</v>
      </c>
    </row>
    <row r="52" spans="1:7" x14ac:dyDescent="0.25">
      <c r="A52" s="38"/>
      <c r="B52" s="62"/>
      <c r="C52" s="62"/>
      <c r="D52" s="62"/>
      <c r="E52" s="62"/>
      <c r="F52" s="62"/>
      <c r="G52" s="62"/>
    </row>
    <row r="53" spans="1:7" ht="30" customHeight="1" x14ac:dyDescent="0.25">
      <c r="A53" s="54" t="s">
        <v>43</v>
      </c>
      <c r="B53" s="54" t="s">
        <v>3</v>
      </c>
      <c r="C53" s="54" t="s">
        <v>12</v>
      </c>
      <c r="D53" s="54" t="s">
        <v>18</v>
      </c>
      <c r="E53" s="55" t="s">
        <v>39</v>
      </c>
      <c r="F53" s="55" t="s">
        <v>41</v>
      </c>
      <c r="G53" s="54" t="s">
        <v>78</v>
      </c>
    </row>
    <row r="54" spans="1:7" x14ac:dyDescent="0.25">
      <c r="A54" s="48" t="s">
        <v>21</v>
      </c>
      <c r="B54" s="67">
        <v>22.86993371212121</v>
      </c>
      <c r="C54" s="56">
        <v>18.916941287878785</v>
      </c>
      <c r="D54" s="56">
        <v>17.342973484848486</v>
      </c>
      <c r="E54" s="56">
        <f>AVERAGE(G54:G58)</f>
        <v>58.39936027892562</v>
      </c>
      <c r="F54" s="56">
        <f>AVERAGE(G54:G57)</f>
        <v>58.025076295626718</v>
      </c>
      <c r="G54" s="56">
        <v>59.12984848484848</v>
      </c>
    </row>
    <row r="55" spans="1:7" x14ac:dyDescent="0.25">
      <c r="A55" s="48" t="s">
        <v>13</v>
      </c>
      <c r="B55" s="67">
        <v>22.824829545454545</v>
      </c>
      <c r="C55" s="56">
        <v>21.639943181818179</v>
      </c>
      <c r="D55" s="56">
        <v>19.007874053030303</v>
      </c>
      <c r="E55" s="56">
        <v>58.39936027892562</v>
      </c>
      <c r="F55" s="56">
        <v>58.025076295626718</v>
      </c>
      <c r="G55" s="56">
        <v>63.472646780303023</v>
      </c>
    </row>
    <row r="56" spans="1:7" x14ac:dyDescent="0.25">
      <c r="A56" s="48" t="s">
        <v>22</v>
      </c>
      <c r="B56" s="67">
        <v>19.915525568181817</v>
      </c>
      <c r="C56" s="56">
        <v>20.67309659090909</v>
      </c>
      <c r="D56" s="56">
        <v>16.998660037878786</v>
      </c>
      <c r="E56" s="56">
        <v>58.39936027892562</v>
      </c>
      <c r="F56" s="56">
        <v>58.025076295626718</v>
      </c>
      <c r="G56" s="56">
        <v>57.587282196969689</v>
      </c>
    </row>
    <row r="57" spans="1:7" x14ac:dyDescent="0.25">
      <c r="A57" s="48" t="s">
        <v>14</v>
      </c>
      <c r="B57" s="67">
        <v>18.05542355371901</v>
      </c>
      <c r="C57" s="56">
        <v>17.334876893939395</v>
      </c>
      <c r="D57" s="56">
        <v>16.520227272727272</v>
      </c>
      <c r="E57" s="56">
        <v>58.39936027892562</v>
      </c>
      <c r="F57" s="56">
        <v>58.025076295626718</v>
      </c>
      <c r="G57" s="56">
        <v>51.910527720385673</v>
      </c>
    </row>
    <row r="58" spans="1:7" x14ac:dyDescent="0.25">
      <c r="A58" s="48" t="s">
        <v>10</v>
      </c>
      <c r="B58" s="67">
        <v>20.598342803030306</v>
      </c>
      <c r="C58" s="56">
        <v>20.531799242424242</v>
      </c>
      <c r="D58" s="56">
        <v>18.766354166666666</v>
      </c>
      <c r="E58" s="56">
        <v>58.39936027892562</v>
      </c>
      <c r="F58" s="56">
        <v>58.025076295626718</v>
      </c>
      <c r="G58" s="56">
        <v>59.896496212121214</v>
      </c>
    </row>
    <row r="89" spans="1:5" x14ac:dyDescent="0.25">
      <c r="A89" s="45" t="s">
        <v>51</v>
      </c>
    </row>
    <row r="91" spans="1:5" ht="30" customHeight="1" x14ac:dyDescent="0.25">
      <c r="A91" s="58" t="s">
        <v>43</v>
      </c>
      <c r="B91" s="58" t="s">
        <v>3</v>
      </c>
      <c r="C91" s="58" t="s">
        <v>12</v>
      </c>
      <c r="D91" s="58" t="s">
        <v>18</v>
      </c>
      <c r="E91" s="58" t="s">
        <v>42</v>
      </c>
    </row>
    <row r="92" spans="1:5" x14ac:dyDescent="0.25">
      <c r="A92" s="48" t="s">
        <v>21</v>
      </c>
      <c r="B92" s="56">
        <v>11.974143487530368</v>
      </c>
      <c r="C92" s="56">
        <v>13.124163983969513</v>
      </c>
      <c r="D92" s="56">
        <v>13.734948252587373</v>
      </c>
      <c r="E92" s="56">
        <v>12.944418574695751</v>
      </c>
    </row>
    <row r="93" spans="1:5" x14ac:dyDescent="0.25">
      <c r="A93" s="48" t="s">
        <v>13</v>
      </c>
      <c r="B93" s="56">
        <v>12.535375494071147</v>
      </c>
      <c r="C93" s="56">
        <v>14.35593667546174</v>
      </c>
      <c r="D93" s="56">
        <v>14.497880101119536</v>
      </c>
      <c r="E93" s="56">
        <v>13.796397423550808</v>
      </c>
    </row>
    <row r="94" spans="1:5" x14ac:dyDescent="0.25">
      <c r="A94" s="48" t="s">
        <v>22</v>
      </c>
      <c r="B94" s="56">
        <v>10.946697376639598</v>
      </c>
      <c r="C94" s="56">
        <v>13.103715486194478</v>
      </c>
      <c r="D94" s="56">
        <v>13.290822597364135</v>
      </c>
      <c r="E94" s="56">
        <v>12.447078486732737</v>
      </c>
    </row>
    <row r="95" spans="1:5" x14ac:dyDescent="0.25">
      <c r="A95" s="48" t="s">
        <v>14</v>
      </c>
      <c r="B95" s="56">
        <v>13.000334721808986</v>
      </c>
      <c r="C95" s="56">
        <v>14.748332259104094</v>
      </c>
      <c r="D95" s="56">
        <v>15.002889576883385</v>
      </c>
      <c r="E95" s="56">
        <v>14.250518852598821</v>
      </c>
    </row>
    <row r="96" spans="1:5" x14ac:dyDescent="0.25">
      <c r="A96" s="48" t="s">
        <v>10</v>
      </c>
      <c r="B96" s="56">
        <v>12.517609483800426</v>
      </c>
      <c r="C96" s="56">
        <v>14.86261310666301</v>
      </c>
      <c r="D96" s="56">
        <v>15.358653026427962</v>
      </c>
      <c r="E96" s="56">
        <v>14.246291872297133</v>
      </c>
    </row>
  </sheetData>
  <sheetProtection algorithmName="SHA-512" hashValue="5pzNVgXU+FJ0snZ2ppKWZ2ytp8i7Ww7tTnNBi35d51V2IM+SM9GmKgFubc0aTJSiyvtgv9Su2pT5n7sPSd8dCw==" saltValue="IuyDBhXaG9m3DqCNRGxmmQ==" spinCount="100000" sheet="1" objects="1" scenarios="1" selectLockedCells="1" selectUnlockedCells="1"/>
  <pageMargins left="0.7" right="0.7" top="0.75" bottom="0.75" header="0.3" footer="0.3"/>
  <pageSetup paperSize="9" scale="80" orientation="portrait" r:id="rId1"/>
  <rowBreaks count="2" manualBreakCount="2">
    <brk id="50" max="16383" man="1"/>
    <brk id="88"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236F-399C-4E79-B9DC-32BCCCE3C115}">
  <dimension ref="A2:R93"/>
  <sheetViews>
    <sheetView zoomScaleNormal="100" workbookViewId="0">
      <selection activeCell="Q77" sqref="Q77"/>
    </sheetView>
  </sheetViews>
  <sheetFormatPr defaultRowHeight="15" x14ac:dyDescent="0.25"/>
  <cols>
    <col min="1" max="1" width="9.140625" style="52"/>
    <col min="5" max="6" width="14.7109375" customWidth="1"/>
  </cols>
  <sheetData>
    <row r="2" spans="1:18" x14ac:dyDescent="0.25">
      <c r="A2" s="63" t="s">
        <v>44</v>
      </c>
    </row>
    <row r="4" spans="1:18" x14ac:dyDescent="0.25">
      <c r="A4" s="64" t="s">
        <v>79</v>
      </c>
    </row>
    <row r="5" spans="1:18" x14ac:dyDescent="0.25">
      <c r="A5" s="64" t="s">
        <v>80</v>
      </c>
    </row>
    <row r="6" spans="1:18" x14ac:dyDescent="0.25">
      <c r="A6" s="64" t="s">
        <v>81</v>
      </c>
    </row>
    <row r="7" spans="1:18" x14ac:dyDescent="0.25">
      <c r="A7" s="64" t="s">
        <v>77</v>
      </c>
    </row>
    <row r="8" spans="1:18" x14ac:dyDescent="0.25">
      <c r="A8" s="64" t="s">
        <v>72</v>
      </c>
    </row>
    <row r="9" spans="1:18" x14ac:dyDescent="0.25">
      <c r="A9" s="64" t="s">
        <v>82</v>
      </c>
    </row>
    <row r="11" spans="1:18" x14ac:dyDescent="0.25">
      <c r="A11" s="64" t="s">
        <v>49</v>
      </c>
    </row>
    <row r="13" spans="1:18" ht="30" x14ac:dyDescent="0.25">
      <c r="A13" s="50" t="s">
        <v>43</v>
      </c>
      <c r="B13" s="46" t="s">
        <v>3</v>
      </c>
      <c r="C13" s="46" t="s">
        <v>12</v>
      </c>
      <c r="D13" s="46" t="s">
        <v>18</v>
      </c>
      <c r="E13" s="47" t="s">
        <v>39</v>
      </c>
      <c r="F13" s="46" t="s">
        <v>78</v>
      </c>
      <c r="G13" s="36"/>
      <c r="H13" s="27"/>
      <c r="I13" s="28"/>
      <c r="P13" s="38"/>
      <c r="Q13" s="38"/>
      <c r="R13" s="31"/>
    </row>
    <row r="14" spans="1:18" x14ac:dyDescent="0.25">
      <c r="A14" s="51" t="s">
        <v>30</v>
      </c>
      <c r="B14" s="49">
        <v>148.51562499999997</v>
      </c>
      <c r="C14" s="49">
        <v>91.896103896103895</v>
      </c>
      <c r="D14" s="49">
        <v>68.043290043290042</v>
      </c>
      <c r="E14" s="49">
        <f>AVERAGE(F14:F17)</f>
        <v>339.45233585858585</v>
      </c>
      <c r="F14" s="49">
        <v>308.45501893939388</v>
      </c>
      <c r="G14" s="8"/>
      <c r="H14" s="8"/>
      <c r="P14" s="39"/>
      <c r="Q14" s="39"/>
      <c r="R14" s="9"/>
    </row>
    <row r="15" spans="1:18" x14ac:dyDescent="0.25">
      <c r="A15" s="51" t="s">
        <v>21</v>
      </c>
      <c r="B15" s="49">
        <v>182.45659722222223</v>
      </c>
      <c r="C15" s="49">
        <v>113.29004329004329</v>
      </c>
      <c r="D15" s="49">
        <v>82.038961038961034</v>
      </c>
      <c r="E15" s="49">
        <v>339.45233585858585</v>
      </c>
      <c r="F15" s="49">
        <v>377.78560155122653</v>
      </c>
      <c r="G15" s="8"/>
      <c r="H15" s="8"/>
      <c r="P15" s="39"/>
      <c r="Q15" s="39"/>
      <c r="R15" s="9"/>
    </row>
    <row r="16" spans="1:18" x14ac:dyDescent="0.25">
      <c r="A16" s="51" t="s">
        <v>13</v>
      </c>
      <c r="B16" s="49">
        <v>154.453125</v>
      </c>
      <c r="C16" s="49">
        <v>99.974025974025977</v>
      </c>
      <c r="D16" s="49">
        <v>63.450216450216445</v>
      </c>
      <c r="E16" s="49">
        <v>339.45233585858585</v>
      </c>
      <c r="F16" s="49">
        <v>317.87736742424244</v>
      </c>
      <c r="G16" s="8"/>
      <c r="H16" s="8"/>
      <c r="P16" s="39"/>
      <c r="Q16" s="39"/>
      <c r="R16" s="9"/>
    </row>
    <row r="17" spans="1:18" x14ac:dyDescent="0.25">
      <c r="A17" s="51" t="s">
        <v>22</v>
      </c>
      <c r="B17" s="49">
        <v>164.50520833333331</v>
      </c>
      <c r="C17" s="49">
        <v>109.17748917748916</v>
      </c>
      <c r="D17" s="49">
        <v>80.008658008658003</v>
      </c>
      <c r="E17" s="49">
        <v>339.45233585858585</v>
      </c>
      <c r="F17" s="49">
        <v>353.69135551948051</v>
      </c>
      <c r="G17" s="8"/>
      <c r="H17" s="8"/>
      <c r="P17" s="39"/>
      <c r="Q17" s="39"/>
      <c r="R17" s="9"/>
    </row>
    <row r="50" spans="1:6" x14ac:dyDescent="0.25">
      <c r="A50" s="64" t="s">
        <v>50</v>
      </c>
    </row>
    <row r="52" spans="1:6" ht="30" x14ac:dyDescent="0.25">
      <c r="A52" s="53" t="s">
        <v>43</v>
      </c>
      <c r="B52" s="54" t="s">
        <v>3</v>
      </c>
      <c r="C52" s="54" t="s">
        <v>12</v>
      </c>
      <c r="D52" s="54" t="s">
        <v>18</v>
      </c>
      <c r="E52" s="55" t="s">
        <v>39</v>
      </c>
      <c r="F52" s="54" t="s">
        <v>78</v>
      </c>
    </row>
    <row r="53" spans="1:6" x14ac:dyDescent="0.25">
      <c r="A53" s="51" t="s">
        <v>30</v>
      </c>
      <c r="B53" s="56">
        <v>22.764826388888885</v>
      </c>
      <c r="C53" s="56">
        <v>15.19455411255411</v>
      </c>
      <c r="D53" s="56">
        <v>10.892038961038962</v>
      </c>
      <c r="E53" s="56">
        <f>AVERAGE(F53:F56)</f>
        <v>52.155424893465906</v>
      </c>
      <c r="F53" s="56">
        <v>48.851419462481957</v>
      </c>
    </row>
    <row r="54" spans="1:6" x14ac:dyDescent="0.25">
      <c r="A54" s="51" t="s">
        <v>21</v>
      </c>
      <c r="B54" s="56">
        <v>27.430633680555555</v>
      </c>
      <c r="C54" s="56">
        <v>18.05082251082251</v>
      </c>
      <c r="D54" s="56">
        <v>12.236883116883115</v>
      </c>
      <c r="E54" s="56">
        <v>52.155424893465906</v>
      </c>
      <c r="F54" s="56">
        <v>57.718339308261179</v>
      </c>
    </row>
    <row r="55" spans="1:6" x14ac:dyDescent="0.25">
      <c r="A55" s="51" t="s">
        <v>13</v>
      </c>
      <c r="B55" s="56">
        <v>23.879383680555556</v>
      </c>
      <c r="C55" s="56">
        <v>16.876489177489177</v>
      </c>
      <c r="D55" s="56">
        <v>9.8341298701298694</v>
      </c>
      <c r="E55" s="56">
        <v>52.155424893465906</v>
      </c>
      <c r="F55" s="56">
        <v>50.590002728174603</v>
      </c>
    </row>
    <row r="56" spans="1:6" x14ac:dyDescent="0.25">
      <c r="A56" s="51" t="s">
        <v>22</v>
      </c>
      <c r="B56" s="56">
        <v>23.331158854166663</v>
      </c>
      <c r="C56" s="56">
        <v>16.667359307359305</v>
      </c>
      <c r="D56" s="56">
        <v>11.463419913419912</v>
      </c>
      <c r="E56" s="56">
        <v>52.155424893465906</v>
      </c>
      <c r="F56" s="56">
        <v>51.461938074945877</v>
      </c>
    </row>
    <row r="80" spans="1:1" x14ac:dyDescent="0.25">
      <c r="A80" s="64" t="s">
        <v>83</v>
      </c>
    </row>
    <row r="87" spans="1:5" x14ac:dyDescent="0.25">
      <c r="A87" s="64" t="s">
        <v>51</v>
      </c>
    </row>
    <row r="89" spans="1:5" ht="30" x14ac:dyDescent="0.25">
      <c r="A89" s="57" t="s">
        <v>43</v>
      </c>
      <c r="B89" s="58" t="s">
        <v>3</v>
      </c>
      <c r="C89" s="58" t="s">
        <v>12</v>
      </c>
      <c r="D89" s="58" t="s">
        <v>18</v>
      </c>
      <c r="E89" s="58" t="s">
        <v>42</v>
      </c>
    </row>
    <row r="90" spans="1:5" x14ac:dyDescent="0.25">
      <c r="A90" s="51" t="s">
        <v>30</v>
      </c>
      <c r="B90" s="56">
        <v>15.328236600619558</v>
      </c>
      <c r="C90" s="56">
        <v>16.534492180139438</v>
      </c>
      <c r="D90" s="56">
        <v>16.057572276469461</v>
      </c>
      <c r="E90" s="56">
        <v>15.973433685742819</v>
      </c>
    </row>
    <row r="91" spans="1:5" x14ac:dyDescent="0.25">
      <c r="A91" s="51" t="s">
        <v>21</v>
      </c>
      <c r="B91" s="56">
        <v>15.034059660307339</v>
      </c>
      <c r="C91" s="56">
        <v>15.933282384409628</v>
      </c>
      <c r="D91" s="56">
        <v>14.915941111287001</v>
      </c>
      <c r="E91" s="56">
        <v>15.29442771866799</v>
      </c>
    </row>
    <row r="92" spans="1:5" x14ac:dyDescent="0.25">
      <c r="A92" s="51" t="s">
        <v>13</v>
      </c>
      <c r="B92" s="56">
        <v>15.460602484122971</v>
      </c>
      <c r="C92" s="56">
        <v>16.880873820039834</v>
      </c>
      <c r="D92" s="56">
        <v>15.498969775533874</v>
      </c>
      <c r="E92" s="56">
        <v>15.946815359898892</v>
      </c>
    </row>
    <row r="93" spans="1:5" x14ac:dyDescent="0.25">
      <c r="A93" s="51" t="s">
        <v>22</v>
      </c>
      <c r="B93" s="56">
        <v>14.18262624663606</v>
      </c>
      <c r="C93" s="56">
        <v>15.266296590007929</v>
      </c>
      <c r="D93" s="56">
        <v>14.327724272264907</v>
      </c>
      <c r="E93" s="56">
        <v>14.592215702969632</v>
      </c>
    </row>
  </sheetData>
  <sheetProtection algorithmName="SHA-512" hashValue="rPDigm8gcCfiQaQVgnZ74OMjYesK6tozvkQJNvIIV9wRSgJgz173qtJe64AHS9T/LZbLn49gUH/i2F3QjIz6rA==" saltValue="GcXhv/NgjoCenls2CJcPUA==" spinCount="100000" sheet="1" objects="1" scenarios="1" selectLockedCells="1" selectUnlockedCells="1"/>
  <pageMargins left="0.7" right="0.7" top="0.75" bottom="0.75" header="0.3" footer="0.3"/>
  <pageSetup paperSize="9" scale="78" orientation="portrait" r:id="rId1"/>
  <rowBreaks count="2" manualBreakCount="2">
    <brk id="49" max="10" man="1"/>
    <brk id="8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How to read the graphs</vt:lpstr>
      <vt:lpstr>All Varieties All sites Tables</vt:lpstr>
      <vt:lpstr>Mulgrave</vt:lpstr>
      <vt:lpstr>Millaroo</vt:lpstr>
      <vt:lpstr>Rita Island</vt:lpstr>
      <vt:lpstr>Upper Haughton</vt:lpstr>
      <vt:lpstr>Aerodrome</vt:lpstr>
      <vt:lpstr>Iona</vt:lpstr>
      <vt:lpstr>Stockham Rd</vt:lpstr>
      <vt:lpstr>WSRA17&amp;SRA23 Tables</vt:lpstr>
      <vt:lpstr>'How to read the graphs'!Print_Area</vt:lpstr>
      <vt:lpstr>Mulgrave!Print_Area</vt:lpstr>
      <vt:lpstr>'All Varieties All sites Tables'!Print_Titles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 Davis</dc:creator>
  <cp:lastModifiedBy>Marian Davis</cp:lastModifiedBy>
  <cp:lastPrinted>2020-05-08T01:45:05Z</cp:lastPrinted>
  <dcterms:created xsi:type="dcterms:W3CDTF">2020-04-30T22:26:04Z</dcterms:created>
  <dcterms:modified xsi:type="dcterms:W3CDTF">2020-05-08T05:05:13Z</dcterms:modified>
</cp:coreProperties>
</file>